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35" windowWidth="19320" windowHeight="7950"/>
  </bookViews>
  <sheets>
    <sheet name="infinbank" sheetId="1" r:id="rId1"/>
  </sheets>
  <calcPr calcId="124519"/>
</workbook>
</file>

<file path=xl/calcChain.xml><?xml version="1.0" encoding="utf-8"?>
<calcChain xmlns="http://schemas.openxmlformats.org/spreadsheetml/2006/main">
  <c r="E33" i="1"/>
  <c r="E32"/>
  <c r="E31"/>
  <c r="E30"/>
  <c r="I161"/>
  <c r="I150"/>
  <c r="I162"/>
  <c r="I135"/>
  <c r="I124"/>
  <c r="I137" s="1"/>
  <c r="I118"/>
  <c r="G215"/>
  <c r="G205"/>
  <c r="G198"/>
  <c r="G187"/>
  <c r="G183"/>
  <c r="G188" s="1"/>
  <c r="G206" s="1"/>
  <c r="G217" s="1"/>
  <c r="G219" s="1"/>
  <c r="G222" s="1"/>
  <c r="E29" s="1"/>
  <c r="G176"/>
  <c r="G189"/>
</calcChain>
</file>

<file path=xl/sharedStrings.xml><?xml version="1.0" encoding="utf-8"?>
<sst xmlns="http://schemas.openxmlformats.org/spreadsheetml/2006/main" count="476" uniqueCount="357">
  <si>
    <t>№</t>
  </si>
  <si>
    <t>01</t>
  </si>
  <si>
    <t>144</t>
  </si>
  <si>
    <t>06</t>
  </si>
  <si>
    <t>08</t>
  </si>
  <si>
    <t>36</t>
  </si>
  <si>
    <t>22220067</t>
  </si>
  <si>
    <t>96120</t>
  </si>
  <si>
    <t>1726277</t>
  </si>
  <si>
    <t>01041</t>
  </si>
  <si>
    <t>INFB</t>
  </si>
  <si>
    <t>info@infinbank.com</t>
  </si>
  <si>
    <t>00492</t>
  </si>
  <si>
    <t>www.infinbank.com</t>
  </si>
  <si>
    <t>Р0820 – 9</t>
  </si>
  <si>
    <t>22</t>
  </si>
  <si>
    <t>31</t>
  </si>
  <si>
    <t>32</t>
  </si>
  <si>
    <t>25</t>
  </si>
  <si>
    <t>Р0820 – 8</t>
  </si>
  <si>
    <t>2130 2000 9000 0905 3001</t>
  </si>
  <si>
    <t>15,97%</t>
  </si>
  <si>
    <t>Annual Report of Joint Stock Commercial Bank «INVEST FINANCE BANK»</t>
  </si>
  <si>
    <t>at the end of 2015</t>
  </si>
  <si>
    <r>
      <t xml:space="preserve">Issuer Authority to approve the report - </t>
    </r>
    <r>
      <rPr>
        <b/>
        <sz val="8"/>
        <color indexed="8"/>
        <rFont val="Times New Roman"/>
        <family val="1"/>
        <charset val="204"/>
      </rPr>
      <t>Annual General Meeting of Shareholders</t>
    </r>
  </si>
  <si>
    <r>
      <t xml:space="preserve">Date of approval of the report - </t>
    </r>
    <r>
      <rPr>
        <b/>
        <sz val="8"/>
        <color indexed="8"/>
        <rFont val="Times New Roman"/>
        <family val="1"/>
        <charset val="204"/>
      </rPr>
      <t xml:space="preserve">25 May 2016 </t>
    </r>
  </si>
  <si>
    <t>CONTACT INFORMATION</t>
  </si>
  <si>
    <t>NAME OF ISSUER</t>
  </si>
  <si>
    <t>BANK DETAILS</t>
  </si>
  <si>
    <t>18b, Navoi str., Shayhantahur district, Tashkent, The Republic of Uzbekistan</t>
  </si>
  <si>
    <t>E-mail address:*</t>
  </si>
  <si>
    <t>Official website:*</t>
  </si>
  <si>
    <t>Mailing address:</t>
  </si>
  <si>
    <t>Location:</t>
  </si>
  <si>
    <t>Full:</t>
  </si>
  <si>
    <t>Short:</t>
  </si>
  <si>
    <t>JSCB «InFinBank»</t>
  </si>
  <si>
    <t>Joint Stock Commercial Bank «Invest Finance Bank»</t>
  </si>
  <si>
    <t>Stock Symbol Name:*</t>
  </si>
  <si>
    <t>Name of the servicing bank:</t>
  </si>
  <si>
    <t>The Central Bank of Uzbekistan</t>
  </si>
  <si>
    <t>Current account:</t>
  </si>
  <si>
    <t>MFO (sort code):</t>
  </si>
  <si>
    <t>NUMBER OF REGISTRATION AND IDENTIFICATION:</t>
  </si>
  <si>
    <t>Assigned by the registering authority:</t>
  </si>
  <si>
    <t>Assigned by the tax authority (TIN):</t>
  </si>
  <si>
    <t xml:space="preserve">Registered by the Central Bank of the Republic of Uzbekistan on December 24, 2007 for №75 </t>
  </si>
  <si>
    <t>Shayhantahur district State Tax Inspection office, TIN: 206 942 764</t>
  </si>
  <si>
    <t>Numbers assigned by the State Committee of the Republic of Uzbekistan on Statistics:</t>
  </si>
  <si>
    <t>INDICATORS OF FINANCIAL AND ECONOMIC STATUS OF THE ISSUER**</t>
  </si>
  <si>
    <t>Profitability ratio of shareholders capital:</t>
  </si>
  <si>
    <t>The coverage ratio of total solvency:</t>
  </si>
  <si>
    <t xml:space="preserve">Absolute liquidity ratio: </t>
  </si>
  <si>
    <t>The ratio of own funds to the issuer's borrowing:</t>
  </si>
  <si>
    <t>The ratio of equity to attracted funds:</t>
  </si>
  <si>
    <t>SIZE OF ACCRUED INCOME ON SECURITIES IN THE REPORTING YEAR</t>
  </si>
  <si>
    <t>On ordinary shares*</t>
  </si>
  <si>
    <t>159 soum 76 tiyin</t>
  </si>
  <si>
    <t xml:space="preserve">National Classifier of Enterprises and Organizations (NCEO): </t>
  </si>
  <si>
    <t>Ownership form classifier (OFC):</t>
  </si>
  <si>
    <t>National Classifier of Economy Sectors (NCES):</t>
  </si>
  <si>
    <t>Administrative Territorial Entities Notation System (ATENS):</t>
  </si>
  <si>
    <t>Per share in sums:</t>
  </si>
  <si>
    <t>Per share nominal value as a percentage:</t>
  </si>
  <si>
    <t>On preferred shares*</t>
  </si>
  <si>
    <t>no</t>
  </si>
  <si>
    <t>On other securities*</t>
  </si>
  <si>
    <t>ARREARS IN THE PAYMENT OF INCOME ON SECURITIES</t>
  </si>
  <si>
    <t>One security in sums:</t>
  </si>
  <si>
    <t>Per security nominal value as a percentage:</t>
  </si>
  <si>
    <t>In the reporting period (in soums):</t>
  </si>
  <si>
    <t>On the results of previous periods (in soums):</t>
  </si>
  <si>
    <t xml:space="preserve">CHANGES IN PERSONNEL OFFICERS (OF EXECUTIVE BODY) </t>
  </si>
  <si>
    <t>Date of change</t>
  </si>
  <si>
    <t>May 16, 2014</t>
  </si>
  <si>
    <t>Position</t>
  </si>
  <si>
    <t>Full name</t>
  </si>
  <si>
    <t>Date of decision</t>
  </si>
  <si>
    <t>The effective date of the duties</t>
  </si>
  <si>
    <t>Issuer's body that made the decision</t>
  </si>
  <si>
    <t>Elected (appointed) / removed from  (dismissed, term has expired)</t>
  </si>
  <si>
    <t>Appointed</t>
  </si>
  <si>
    <t>The Council of the Bank</t>
  </si>
  <si>
    <t>General Meeting of Shareholders</t>
  </si>
  <si>
    <t xml:space="preserve">The Chairman of the Board </t>
  </si>
  <si>
    <t xml:space="preserve">The Deputy Chairman of the Board </t>
  </si>
  <si>
    <t>The Deputy Chairman of the Board</t>
  </si>
  <si>
    <t>Chief accountant</t>
  </si>
  <si>
    <t>Head of Treasury Department</t>
  </si>
  <si>
    <t>Head of Legal Service</t>
  </si>
  <si>
    <t>Numanova Olga Leonidovna</t>
  </si>
  <si>
    <t>Numonov Bakhrom Khamidullayevich</t>
  </si>
  <si>
    <t>Abdullayev Zikirillo Sagdullayevich</t>
  </si>
  <si>
    <t>Fayziyev Ravshan Shukhratovich</t>
  </si>
  <si>
    <t>Umarova Iroda Mirzayevna</t>
  </si>
  <si>
    <t>Zubairov Timur Rifkhatovich</t>
  </si>
  <si>
    <t>Sabirov Valikhan Sabirovich</t>
  </si>
  <si>
    <t>Р0820 – 8 emission</t>
  </si>
  <si>
    <t>1 000 (one thousand) soum</t>
  </si>
  <si>
    <t>ordinary registered shares</t>
  </si>
  <si>
    <t>Junу 9, 2015</t>
  </si>
  <si>
    <t>GENERAL INFORMATION ABOUT ADDITIONAL ISSUE OF SECURITIES IN THE REPORTING YEAR***</t>
  </si>
  <si>
    <t>Р0820 – 9 emission</t>
  </si>
  <si>
    <t>December 14, 2015</t>
  </si>
  <si>
    <t>Decision of the Council of the Bank №37, April 20, 2015</t>
  </si>
  <si>
    <t>Decision of the Council of the Bank №116, November 20, 2015</t>
  </si>
  <si>
    <t>The issuer's body, which adopted a decision on the issue:</t>
  </si>
  <si>
    <t>Type of security:</t>
  </si>
  <si>
    <t>Number of securities:</t>
  </si>
  <si>
    <t>The nominal value of one piece of the security:</t>
  </si>
  <si>
    <r>
      <t>10 000 000 (ten million)</t>
    </r>
    <r>
      <rPr>
        <b/>
        <sz val="8"/>
        <color rgb="FFFF0000"/>
        <rFont val="Times New Roman"/>
        <family val="1"/>
        <charset val="204"/>
      </rPr>
      <t xml:space="preserve"> </t>
    </r>
    <r>
      <rPr>
        <b/>
        <sz val="8"/>
        <rFont val="Times New Roman"/>
        <family val="1"/>
        <charset val="204"/>
      </rPr>
      <t>piece</t>
    </r>
  </si>
  <si>
    <t>130 000 000 (one hundred and thirty million) piece</t>
  </si>
  <si>
    <t>State registration date of issue:</t>
  </si>
  <si>
    <t>State registration number of  issue:</t>
  </si>
  <si>
    <t>Method of placement:</t>
  </si>
  <si>
    <t xml:space="preserve">The Bank's shares are placed through the provision to the shareholders advantage right to acquire through an open subscription </t>
  </si>
  <si>
    <t>October 30, 2015</t>
  </si>
  <si>
    <t xml:space="preserve"> May 22, 2015</t>
  </si>
  <si>
    <t>May 22, 2015</t>
  </si>
  <si>
    <t>December 29, 2015</t>
  </si>
  <si>
    <t>December 13, 2016</t>
  </si>
  <si>
    <t>Beginning date of placement:</t>
  </si>
  <si>
    <t>Ending date of placement:</t>
  </si>
  <si>
    <t>ESSENTIAL FACTS IN THE ISSUER'S ACTIVITIES IN THE REPORTING YEAR</t>
  </si>
  <si>
    <t>Name of essential fact</t>
  </si>
  <si>
    <t>Number of essential fact</t>
  </si>
  <si>
    <t xml:space="preserve">The date of the essential fact </t>
  </si>
  <si>
    <t>Date of announcement of essential fact</t>
  </si>
  <si>
    <t>Decisions made by the highest governing body of the issuer</t>
  </si>
  <si>
    <t>Change of name</t>
  </si>
  <si>
    <t>Obtaining a license to carry out certain activities</t>
  </si>
  <si>
    <t>Changes in personnel officers (of executive body)</t>
  </si>
  <si>
    <t xml:space="preserve">Maturity of execution of issuer's obligations to holders of its securities </t>
  </si>
  <si>
    <t>Earning income on securities</t>
  </si>
  <si>
    <t>Changes in the list of affiliated persons</t>
  </si>
  <si>
    <t>Issue of securities</t>
  </si>
  <si>
    <t>BALANCE SHEET FOR BANKS</t>
  </si>
  <si>
    <t>The name of indicators</t>
  </si>
  <si>
    <t>In thousands soum</t>
  </si>
  <si>
    <t>ASSETS</t>
  </si>
  <si>
    <t>1. Cash in cashier and other payment documents</t>
  </si>
  <si>
    <t>3. Bank accounts in other banks</t>
  </si>
  <si>
    <t>4. Purchase and sale accounts</t>
  </si>
  <si>
    <t>6. Securities purchased under repurchase agreements</t>
  </si>
  <si>
    <t>7. Loan and leasing</t>
  </si>
  <si>
    <t xml:space="preserve">     а. Loans, Gross</t>
  </si>
  <si>
    <t xml:space="preserve">9. Liabilities of customers on financial instruments </t>
  </si>
  <si>
    <t>10. Fixed assets, net</t>
  </si>
  <si>
    <t>11. Charged interest</t>
  </si>
  <si>
    <t>12. Other private property of bank</t>
  </si>
  <si>
    <t xml:space="preserve">     а. Real estate investment</t>
  </si>
  <si>
    <t>13. Other assets</t>
  </si>
  <si>
    <t>14. Total assets</t>
  </si>
  <si>
    <t>LIABILITIES AND PRIVATE EQUITY</t>
  </si>
  <si>
    <t>Liabilities</t>
  </si>
  <si>
    <t>15. Demand deposits</t>
  </si>
  <si>
    <t>16. Savings deposits</t>
  </si>
  <si>
    <t>17. Term deposits</t>
  </si>
  <si>
    <t>18. Accounts of the Central Bank of Uzbekistan (CBU)</t>
  </si>
  <si>
    <t>2. Bank Accounts in the Central Bank of the Republic of Uzbekistan (CBU)</t>
  </si>
  <si>
    <t>19. Accounts of other banks</t>
  </si>
  <si>
    <t>20. Securities sold with buyback condition</t>
  </si>
  <si>
    <r>
      <t xml:space="preserve">21. </t>
    </r>
    <r>
      <rPr>
        <sz val="8"/>
        <rFont val="Times New Roman"/>
        <family val="1"/>
        <charset val="204"/>
      </rPr>
      <t>Loan and leasing for payment</t>
    </r>
  </si>
  <si>
    <t>22. Bonds</t>
  </si>
  <si>
    <r>
      <t xml:space="preserve">23. </t>
    </r>
    <r>
      <rPr>
        <sz val="8"/>
        <rFont val="Times New Roman"/>
        <family val="1"/>
        <charset val="204"/>
      </rPr>
      <t>Accrued interest payable</t>
    </r>
  </si>
  <si>
    <t xml:space="preserve">24. Other liabilities </t>
  </si>
  <si>
    <t>25. Total liabilities</t>
  </si>
  <si>
    <t>Private capital</t>
  </si>
  <si>
    <t>26. Authorized capital</t>
  </si>
  <si>
    <t xml:space="preserve">     а. Shares - Ordinary</t>
  </si>
  <si>
    <t>27. Additional capital</t>
  </si>
  <si>
    <t>28. Reserve capital</t>
  </si>
  <si>
    <t xml:space="preserve">     а. General reserve fund </t>
  </si>
  <si>
    <t>29. Undistributed profit</t>
  </si>
  <si>
    <t xml:space="preserve">30. Total private capital </t>
  </si>
  <si>
    <t xml:space="preserve">31. Total liabilities and private capital </t>
  </si>
  <si>
    <t>STATEMENT OF FINANCIAL RESULTS FOR BANKS</t>
  </si>
  <si>
    <t xml:space="preserve">In thousands soum </t>
  </si>
  <si>
    <t>1. Interest income</t>
  </si>
  <si>
    <t>a. Interest income from accounts in the Central Bank of the Republic of Uzbekistan</t>
  </si>
  <si>
    <t>л. Total interest income</t>
  </si>
  <si>
    <t>2. Interest expenses</t>
  </si>
  <si>
    <t>а. Interest expenses on demand deposits</t>
  </si>
  <si>
    <t>3. Net interest income before assessment of potential losses on loan and leasing</t>
  </si>
  <si>
    <t>а. Minus: The assessment of possible losses on credit and leasing</t>
  </si>
  <si>
    <t>4. Non-interest operating income</t>
  </si>
  <si>
    <t xml:space="preserve">     a. Securities</t>
  </si>
  <si>
    <t xml:space="preserve">     b. Precious metals, coins, stones</t>
  </si>
  <si>
    <t xml:space="preserve">     c. Minus: Possible losses on purchase and sale accounts</t>
  </si>
  <si>
    <t xml:space="preserve">     d. Purchase and sale accounts, net</t>
  </si>
  <si>
    <t>5   a. Investments</t>
  </si>
  <si>
    <t xml:space="preserve">  b. Minus: Possible losses on investments</t>
  </si>
  <si>
    <t xml:space="preserve">  c. Investments, net</t>
  </si>
  <si>
    <t xml:space="preserve">     b. Leasing operations, Gross</t>
  </si>
  <si>
    <t xml:space="preserve">     c. Minus: possible losses on loans and leasing</t>
  </si>
  <si>
    <t xml:space="preserve">     d. Loan and leasing, net</t>
  </si>
  <si>
    <t>8.  а. Bills purchased</t>
  </si>
  <si>
    <t xml:space="preserve">     b. Minus: possible losses on bills </t>
  </si>
  <si>
    <t xml:space="preserve">     c. Bills purchased, net</t>
  </si>
  <si>
    <t xml:space="preserve">     b. Other assets acquired on loan operations</t>
  </si>
  <si>
    <t xml:space="preserve">     c. Minus: possible losses on other private property</t>
  </si>
  <si>
    <t xml:space="preserve">     d. Other private assets of bank, net  </t>
  </si>
  <si>
    <t xml:space="preserve">     b. Shares - Preferred</t>
  </si>
  <si>
    <t xml:space="preserve">     b. Reserve for devaluation</t>
  </si>
  <si>
    <t xml:space="preserve">     c. Other reserves and funds </t>
  </si>
  <si>
    <t>b. Interest income from accounts in other banks</t>
  </si>
  <si>
    <t>c. Interest income from the purchased bills</t>
  </si>
  <si>
    <t>d. Interest income from investments</t>
  </si>
  <si>
    <t>e. Interest income from the purchase and sale accounts of securities</t>
  </si>
  <si>
    <t>f. Interest income on customer liabilities</t>
  </si>
  <si>
    <t>g. Interest income from customers' liabilities for unpaid acceptances</t>
  </si>
  <si>
    <t>h. Interests, discounts and fees on leasing and loan operations</t>
  </si>
  <si>
    <t>i. Interest income on securities sold with buyback condition</t>
  </si>
  <si>
    <t>j. Other interest income</t>
  </si>
  <si>
    <t>b. Interest expenses on savings deposits</t>
  </si>
  <si>
    <t>c. Interest expenses on term deposits</t>
  </si>
  <si>
    <t>d. Interest expenses on accounts in the CBU</t>
  </si>
  <si>
    <t>e. Interest expense on accounts in other banks</t>
  </si>
  <si>
    <t>f. Total interest expenses on deposits</t>
  </si>
  <si>
    <t>g. Interest expense on loans payable</t>
  </si>
  <si>
    <t>h. Interest expense on transactions to resell securities</t>
  </si>
  <si>
    <t>i. Other interest expenses</t>
  </si>
  <si>
    <t>j. Total interest expenses on debt</t>
  </si>
  <si>
    <t xml:space="preserve">k. Total interest expenses  </t>
  </si>
  <si>
    <t>b. Net interest income after an assessment of possible losses on credit and leasing</t>
  </si>
  <si>
    <t>b. Income received in foreign currency</t>
  </si>
  <si>
    <t>c. Income from commercial operations</t>
  </si>
  <si>
    <t>d. Income from investments and dividends</t>
  </si>
  <si>
    <t>e. Other non-interest income</t>
  </si>
  <si>
    <t>f. Total non-interest income</t>
  </si>
  <si>
    <t>а. Expenses for brokerage services</t>
  </si>
  <si>
    <t>а. Income from the brokerage services</t>
  </si>
  <si>
    <t>b. Losses incurred in foreign currency</t>
  </si>
  <si>
    <t>c. Losses on the sale and purchase accounts</t>
  </si>
  <si>
    <t>d. Losses on Investments</t>
  </si>
  <si>
    <t>e. Other non-interest expenses</t>
  </si>
  <si>
    <t>f. Total non-interest expenses</t>
  </si>
  <si>
    <t>6. Net income before operating expenses</t>
  </si>
  <si>
    <t>7. Operating expenses</t>
  </si>
  <si>
    <t>а. The salary of bank employees and other expenses on them</t>
  </si>
  <si>
    <t>b. Expenses on rent and maintenance</t>
  </si>
  <si>
    <t>c. Travel and transportation expenses</t>
  </si>
  <si>
    <t>d. Administrative expenses</t>
  </si>
  <si>
    <t>e. Representation and charity</t>
  </si>
  <si>
    <t>f. Amortization expenses</t>
  </si>
  <si>
    <t>g. Insurance, taxes and other expenses</t>
  </si>
  <si>
    <t>h. Total operating expenses</t>
  </si>
  <si>
    <t>8. Assessment of credit losses</t>
  </si>
  <si>
    <t>9. Net income before income taxes and changes</t>
  </si>
  <si>
    <t>а. Assessment of income taxes</t>
  </si>
  <si>
    <t>10. Income before changes</t>
  </si>
  <si>
    <t>а. Unexpected gains or losses, net</t>
  </si>
  <si>
    <t>b. Other changes in income, net</t>
  </si>
  <si>
    <t>11. Net income (loss)</t>
  </si>
  <si>
    <t>INFORMATION ON THE RESULTS OF THE AUDIT</t>
  </si>
  <si>
    <t>The name of the audit organization:</t>
  </si>
  <si>
    <t>License number:</t>
  </si>
  <si>
    <t>Date of license issue:</t>
  </si>
  <si>
    <t>Type of conclusion:</t>
  </si>
  <si>
    <t>Date of submitting audit report:</t>
  </si>
  <si>
    <t>Number of audit report:</t>
  </si>
  <si>
    <t>Full name of auditor(s), who carried out an audit:</t>
  </si>
  <si>
    <t>A copy of the auditor's report:****</t>
  </si>
  <si>
    <t>February 12, 2008</t>
  </si>
  <si>
    <t>Positive conclusion</t>
  </si>
  <si>
    <t>April 21, 2016</t>
  </si>
  <si>
    <t xml:space="preserve">Mukhammadiyev Otabek, Sanjar Jabbor </t>
  </si>
  <si>
    <t>The auditor's report is given in Appendix 1</t>
  </si>
  <si>
    <t>LIST OF MAJOR DEALS MADE IN THE REPORTING YEAR</t>
  </si>
  <si>
    <t>Date of making a deal</t>
  </si>
  <si>
    <t>10, Chekhov str., Mirabad district,  Tashkent city, The Republic of Uzbekistan</t>
  </si>
  <si>
    <t>34, Said Baraka str., Mirabad district,  Tashkent city, The Republic of Uzbekistan</t>
  </si>
  <si>
    <t>Yangiyul district, Tashkent region, The Republic of Uzbekistan</t>
  </si>
  <si>
    <t xml:space="preserve">Chirchik town, Tashkent region, The Republic of Uzbekistan </t>
  </si>
  <si>
    <t>Yunusabad district, Tashkent city, The Republic of Uzbekistan</t>
  </si>
  <si>
    <t>Almazar district, Tashkent city, The Republic of Uzbekistan</t>
  </si>
  <si>
    <t xml:space="preserve">Yunusabad district, Tashkent city, The Republic of Uzbekistan  </t>
  </si>
  <si>
    <t>Zangiata district, Tashkent region, The Republic of Uzbekistan</t>
  </si>
  <si>
    <t>Yakkasaray district, Tashkent city, The Republic of Uzbekistan</t>
  </si>
  <si>
    <t xml:space="preserve">Uchtepa district, Tashkent city, The Republic of Uzbekistan  </t>
  </si>
  <si>
    <t>Mirabad district, Tashkent city, The Republic of Uzbekistan</t>
  </si>
  <si>
    <t xml:space="preserve">Mirabad district, Tashkent city, The Republic of Uzbekistan </t>
  </si>
  <si>
    <t xml:space="preserve">Mirzo Ulugbek district, Tashkent city, The Republic of Uzbekistan </t>
  </si>
  <si>
    <t xml:space="preserve">Zangiata district, Tashkent region, The Republic of Uzbekistan </t>
  </si>
  <si>
    <t xml:space="preserve">Uchtepa district, Tashkent city, The Republic of Uzbekistan </t>
  </si>
  <si>
    <r>
      <t>Full name of individual o</t>
    </r>
    <r>
      <rPr>
        <b/>
        <sz val="8"/>
        <rFont val="Times New Roman"/>
        <family val="1"/>
        <charset val="204"/>
      </rPr>
      <t>r counterparty</t>
    </r>
  </si>
  <si>
    <t>The subject of the deal</t>
  </si>
  <si>
    <t>Sum</t>
  </si>
  <si>
    <t xml:space="preserve">Who is the issuer in the deal (buyer / seller of goods and services) </t>
  </si>
  <si>
    <t>Full name of individual or counterparty</t>
  </si>
  <si>
    <t>Issuer's body that made the decision on deals</t>
  </si>
  <si>
    <t>Full details of the decisions made on the deals</t>
  </si>
  <si>
    <t>Leasing company «InfinLeasing» in the form of Liability Limited Company</t>
  </si>
  <si>
    <t>Leasing company «Master Leasing» in the form of Liability Limited Company</t>
  </si>
  <si>
    <t>Funding for the implementation of leasing operations with the signing of individual loan agreements based on the General Agreement</t>
  </si>
  <si>
    <t xml:space="preserve">Funding for the implementation of leasing operations with the signing of individual loan agreements based on the General Agreement </t>
  </si>
  <si>
    <t>Funding for the implementation of leasing for the purchase of one HOWO brand dump truck</t>
  </si>
  <si>
    <t>Funded for the purchase of various assets in the implementation of leasing activity (the object of leasing - real estate, automobiles, machinery, equipment, etc.) for further providing to customers with leasing, rental and financial leasing</t>
  </si>
  <si>
    <t>Taking of real estate for use on the basis of the leasing contract</t>
  </si>
  <si>
    <t xml:space="preserve">  Taking of real estate for use on the basis of the leasing contract</t>
  </si>
  <si>
    <t>6 bln. soum</t>
  </si>
  <si>
    <t>2 bln. soum</t>
  </si>
  <si>
    <t>180 mln. soum</t>
  </si>
  <si>
    <t>183 mln. soum</t>
  </si>
  <si>
    <t>525 mln. soum</t>
  </si>
  <si>
    <t>2,5 bln. soum</t>
  </si>
  <si>
    <t>5 bln. soum</t>
  </si>
  <si>
    <t>366 mln. soum</t>
  </si>
  <si>
    <t>360 mln. soum</t>
  </si>
  <si>
    <t>Council of the Bank</t>
  </si>
  <si>
    <t>The question of credit allocation to  «MASTER LEASING» LLC for the purchase of one HOWO brand dump truck for leasing activity to approve under the terms of approval of the protocol decision of the Credit Committee of the Bank №2015-212 from 29.07.2015, and the Board of the Bank №72 from 29.07.2015</t>
  </si>
  <si>
    <t>The question of opening a revolving credit line to «InFinLeasing» LLC for implementation of leasing activity to approve under the terms of the protocol decision of the Credit Committee of the Bank №2015-226 from 12.08.2015, and Board of the Bank №81 from 13.08.2015</t>
  </si>
  <si>
    <t xml:space="preserve">The question of opening a revolving credit line to «Master Leasing» LLC for implementation of leasing activity to approve under the terms of the protocol decision of the Credit Committee of the Bank №2015-375 from 02.12.2015, and Board of the Bank №123 from 02.12.2015 </t>
  </si>
  <si>
    <t>The question of signing a leasing contract on the building, located at Memorlar str., community №7, Navoi town, between «InFinLeasing» Ltd. and the Bank, to approve under the terms of the decision of  Board of the Bank №137 from 31.12.2015</t>
  </si>
  <si>
    <t xml:space="preserve">The question of signing a leasing contract on the building, located at Uzbekistanskaya str., Komilon makhalla, Karshi town, between «InFinLeasing» Ltd. and the Bank, to approve under the terms of the decision of  Board of the Bank №137 from 31.12.2015 </t>
  </si>
  <si>
    <t>The question of signing a leasing contract on the building, located at Memorlar str., community №7, Navoi town, with total area of 1551.67 sq.m. between «InFinLeasing» Ltd. and the Bank, to approve under the terms of the decision of  Board of the Bank №63 from 07.01.2015</t>
  </si>
  <si>
    <t>The question of signing a leasing contract on the building, located at Uzbekistanskaya str., Komilon makhalla, Karshi town, with total area of 1648.98 sq.m. between «InFinLeasing» Ltd. and the Bank, to approve under the terms of the decision of  Board of the Bank №63 from 07.01.2015</t>
  </si>
  <si>
    <t>LIST OF AFFILIATES (as of the end of the reporting year)</t>
  </si>
  <si>
    <t>Full name of individual or organization</t>
  </si>
  <si>
    <t xml:space="preserve">Location (place of residence) (district, city / town, region, country) </t>
  </si>
  <si>
    <t>The grounds for their recognition as affiliates</t>
  </si>
  <si>
    <t>The date of occuring the ground (grounds)</t>
  </si>
  <si>
    <t>Owns 25 percent of the voting shares of the Bank</t>
  </si>
  <si>
    <t xml:space="preserve">The Chairman of Council of the Bank </t>
  </si>
  <si>
    <t xml:space="preserve">The Chairman of Board of the Bank </t>
  </si>
  <si>
    <t>The Deputy Chairman of Board of the Bank</t>
  </si>
  <si>
    <t>Chief accountant of the Bank</t>
  </si>
  <si>
    <t>The Bank owns 20 or more percent of the authorized fund</t>
  </si>
  <si>
    <t>November 19, 2014</t>
  </si>
  <si>
    <t>May 21, 2015</t>
  </si>
  <si>
    <t>September 3, 2015</t>
  </si>
  <si>
    <t>February 21, 2008</t>
  </si>
  <si>
    <t>April 30, 2013</t>
  </si>
  <si>
    <t>April 13, 2005</t>
  </si>
  <si>
    <t>«InFinLeasing» Liability Limited Company</t>
  </si>
  <si>
    <t>«Master Leasing» Liability Limited Company</t>
  </si>
  <si>
    <t>Insurance company «Asia Insurans» in the form of Liability Limited Company</t>
  </si>
  <si>
    <t>Mirsharipov Bakhtiyor Mirtairovich</t>
  </si>
  <si>
    <t>Surkova Dina Gennadyevna</t>
  </si>
  <si>
    <t>Muinov Najmitdin Gofurovich</t>
  </si>
  <si>
    <t>Makhmudov Shukhrat Nosirovich</t>
  </si>
  <si>
    <t>Chumichev Gleb Modestovich</t>
  </si>
  <si>
    <t>Bakibayev Erkin Djurayevich</t>
  </si>
  <si>
    <t>Akhmadjanov Aziz Nigmadjonovich</t>
  </si>
  <si>
    <t>Mamadjanov Fakhriddin Djurayevich</t>
  </si>
  <si>
    <t>Toshpulatxudjayev Jamolxudja Omonxudja ugli</t>
  </si>
  <si>
    <t>Mirsabitov Khikmat Sunnatovich</t>
  </si>
  <si>
    <t>The head of the executive body</t>
  </si>
  <si>
    <t>Authorized person, who placed the information on the website</t>
  </si>
  <si>
    <t>The Bank were not concluded big deals in the reporting year</t>
  </si>
  <si>
    <t xml:space="preserve">LIST OF DEALS СONCLUDED WITH AFFILIATES IN THE REPORTING YEAR </t>
  </si>
  <si>
    <t>5. Non-interest operating expenses</t>
  </si>
  <si>
    <t>Auditing company "PricewaterhouseCoopers" Ltd</t>
  </si>
  <si>
    <t>no number</t>
  </si>
  <si>
    <t>The subject of a deal</t>
  </si>
  <si>
    <t>The question of opening a revolving credit line to «InFinLeasing» LLC for implementation of leasing activity to approve under the terms of the protocol decision of the Credit Committee of the Bank №2015-28 from 19.02.2015, and Board of the Bank №13 from 19.02.2015</t>
  </si>
  <si>
    <t xml:space="preserve">The question of opening a revolving credit line to «InFinLeasing» LLC for implementation of leasing activity to approve under the terms of the protocol decision of the Credit Committee of the Bank №2015-34 from 25.02.2015, and Board of the Bank №15 from 25.02.2015 </t>
  </si>
</sst>
</file>

<file path=xl/styles.xml><?xml version="1.0" encoding="utf-8"?>
<styleSheet xmlns="http://schemas.openxmlformats.org/spreadsheetml/2006/main">
  <numFmts count="2">
    <numFmt numFmtId="164" formatCode="#,##0.00\ _₽"/>
    <numFmt numFmtId="165" formatCode="#,##0\ _₽"/>
  </numFmts>
  <fonts count="15">
    <font>
      <sz val="11"/>
      <color theme="1"/>
      <name val="Calibri"/>
      <family val="2"/>
      <charset val="204"/>
      <scheme val="minor"/>
    </font>
    <font>
      <b/>
      <sz val="8"/>
      <color indexed="8"/>
      <name val="Times New Roman"/>
      <family val="1"/>
      <charset val="204"/>
    </font>
    <font>
      <sz val="8"/>
      <color indexed="8"/>
      <name val="Times New Roman"/>
      <family val="1"/>
      <charset val="204"/>
    </font>
    <font>
      <b/>
      <sz val="8"/>
      <color indexed="8"/>
      <name val="Times New Roman"/>
      <family val="1"/>
      <charset val="204"/>
    </font>
    <font>
      <sz val="8"/>
      <color indexed="8"/>
      <name val="Times New Roman"/>
      <family val="1"/>
      <charset val="204"/>
    </font>
    <font>
      <sz val="8"/>
      <color indexed="8"/>
      <name val="Calibri"/>
      <family val="2"/>
      <charset val="204"/>
    </font>
    <font>
      <b/>
      <sz val="8"/>
      <color indexed="8"/>
      <name val="Calibri"/>
      <family val="2"/>
      <charset val="204"/>
    </font>
    <font>
      <sz val="8"/>
      <name val="Calibri"/>
      <family val="2"/>
      <charset val="204"/>
    </font>
    <font>
      <b/>
      <sz val="11"/>
      <color indexed="8"/>
      <name val="Times New Roman"/>
      <family val="1"/>
      <charset val="204"/>
    </font>
    <font>
      <sz val="11"/>
      <color indexed="8"/>
      <name val="Times New Roman"/>
      <family val="1"/>
      <charset val="204"/>
    </font>
    <font>
      <b/>
      <sz val="8"/>
      <name val="Times New Roman"/>
      <family val="1"/>
      <charset val="204"/>
    </font>
    <font>
      <sz val="8"/>
      <name val="Times New Roman"/>
      <family val="1"/>
      <charset val="204"/>
    </font>
    <font>
      <b/>
      <sz val="8"/>
      <color rgb="FFFF0000"/>
      <name val="Times New Roman"/>
      <family val="1"/>
      <charset val="204"/>
    </font>
    <font>
      <sz val="8"/>
      <color rgb="FFFF0000"/>
      <name val="Times New Roman"/>
      <family val="1"/>
      <charset val="204"/>
    </font>
    <font>
      <sz val="8"/>
      <color theme="1"/>
      <name val="Times New Roman"/>
      <family val="1"/>
      <charset val="204"/>
    </font>
  </fonts>
  <fills count="5">
    <fill>
      <patternFill patternType="none"/>
    </fill>
    <fill>
      <patternFill patternType="gray125"/>
    </fill>
    <fill>
      <patternFill patternType="solid">
        <fgColor indexed="9"/>
        <bgColor indexed="64"/>
      </patternFill>
    </fill>
    <fill>
      <patternFill patternType="solid">
        <fgColor indexed="55"/>
        <bgColor indexed="64"/>
      </patternFill>
    </fill>
    <fill>
      <patternFill patternType="solid">
        <fgColor indexed="2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221">
    <xf numFmtId="0" fontId="0" fillId="0" borderId="0" xfId="0"/>
    <xf numFmtId="0" fontId="2" fillId="0" borderId="0" xfId="0" applyFont="1" applyAlignment="1">
      <alignment vertical="center"/>
    </xf>
    <xf numFmtId="0" fontId="2" fillId="2" borderId="1" xfId="0" applyFont="1" applyFill="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49" fontId="1" fillId="0" borderId="1" xfId="0" applyNumberFormat="1" applyFont="1" applyBorder="1" applyAlignment="1">
      <alignment horizontal="center" vertical="center"/>
    </xf>
    <xf numFmtId="14" fontId="2" fillId="0" borderId="3" xfId="0" applyNumberFormat="1" applyFont="1" applyBorder="1" applyAlignment="1">
      <alignment horizontal="center" vertical="center" wrapText="1"/>
    </xf>
    <xf numFmtId="0" fontId="2" fillId="0" borderId="0" xfId="0" applyFont="1" applyFill="1" applyAlignment="1">
      <alignment vertical="center"/>
    </xf>
    <xf numFmtId="0" fontId="2" fillId="0" borderId="3"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14" fontId="2"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xf>
    <xf numFmtId="14" fontId="2" fillId="0" borderId="6"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2" fillId="0" borderId="1" xfId="0" applyFont="1" applyBorder="1" applyAlignment="1">
      <alignment horizontal="left" vertical="center"/>
    </xf>
    <xf numFmtId="0" fontId="1" fillId="0" borderId="7"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horizontal="left" vertical="center"/>
    </xf>
    <xf numFmtId="0" fontId="1"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65" fontId="4" fillId="0" borderId="1" xfId="0" applyNumberFormat="1" applyFont="1" applyFill="1" applyBorder="1" applyAlignment="1">
      <alignment horizontal="right" vertical="center" wrapText="1" indent="1"/>
    </xf>
    <xf numFmtId="49" fontId="2" fillId="0" borderId="10" xfId="0" applyNumberFormat="1"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2" fillId="0" borderId="8" xfId="0" applyNumberFormat="1" applyFont="1" applyFill="1" applyBorder="1" applyAlignment="1">
      <alignment horizontal="left" vertical="center" wrapText="1"/>
    </xf>
    <xf numFmtId="49" fontId="2" fillId="0" borderId="9" xfId="0" applyNumberFormat="1" applyFont="1" applyFill="1" applyBorder="1" applyAlignment="1">
      <alignment horizontal="left" vertical="center" wrapText="1"/>
    </xf>
    <xf numFmtId="0" fontId="1" fillId="3" borderId="10"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165" fontId="3" fillId="0" borderId="1" xfId="0" applyNumberFormat="1" applyFont="1" applyFill="1" applyBorder="1" applyAlignment="1">
      <alignment horizontal="right" vertical="center" wrapText="1" indent="1"/>
    </xf>
    <xf numFmtId="49" fontId="2"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165" fontId="4" fillId="0" borderId="1"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 fillId="3" borderId="11" xfId="0" applyFont="1" applyFill="1" applyBorder="1" applyAlignment="1">
      <alignment horizontal="center" vertical="center" wrapText="1"/>
    </xf>
    <xf numFmtId="165" fontId="4" fillId="0" borderId="10" xfId="0" applyNumberFormat="1" applyFont="1" applyFill="1" applyBorder="1" applyAlignment="1">
      <alignment horizontal="right" vertical="center" wrapText="1" indent="1"/>
    </xf>
    <xf numFmtId="165" fontId="4" fillId="0" borderId="9" xfId="0" applyNumberFormat="1" applyFont="1" applyFill="1" applyBorder="1" applyAlignment="1">
      <alignment horizontal="right" vertical="center" wrapText="1" indent="1"/>
    </xf>
    <xf numFmtId="0" fontId="2" fillId="0" borderId="1" xfId="0" applyFont="1" applyFill="1" applyBorder="1" applyAlignment="1">
      <alignment horizontal="left" vertical="center" wrapText="1"/>
    </xf>
    <xf numFmtId="0" fontId="2" fillId="0" borderId="10"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0"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6" fillId="0" borderId="14" xfId="0" applyFont="1" applyBorder="1" applyAlignment="1">
      <alignment vertical="center"/>
    </xf>
    <xf numFmtId="0" fontId="6" fillId="0" borderId="15" xfId="0" applyFont="1" applyBorder="1" applyAlignment="1">
      <alignment vertical="center"/>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10" xfId="0" applyFont="1" applyBorder="1" applyAlignment="1">
      <alignment horizontal="left" vertical="center" wrapText="1"/>
    </xf>
    <xf numFmtId="0" fontId="1" fillId="0" borderId="8" xfId="0" applyFont="1" applyBorder="1" applyAlignment="1">
      <alignment horizontal="left" vertical="center" wrapText="1"/>
    </xf>
    <xf numFmtId="0" fontId="1" fillId="0" borderId="11" xfId="0" applyFont="1" applyBorder="1" applyAlignment="1">
      <alignment horizontal="left" vertical="center" wrapText="1"/>
    </xf>
    <xf numFmtId="0" fontId="2" fillId="0" borderId="10"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 fillId="0" borderId="12" xfId="0" applyFont="1" applyBorder="1" applyAlignment="1">
      <alignment horizontal="center" vertical="center"/>
    </xf>
    <xf numFmtId="0" fontId="1" fillId="0" borderId="10"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49" fontId="2" fillId="0" borderId="1" xfId="0" applyNumberFormat="1" applyFont="1" applyFill="1" applyBorder="1" applyAlignment="1">
      <alignment horizontal="left" vertical="center" wrapText="1" indent="1"/>
    </xf>
    <xf numFmtId="0" fontId="2" fillId="0" borderId="1" xfId="0" applyFont="1" applyFill="1" applyBorder="1" applyAlignment="1">
      <alignment horizontal="left" vertical="center" wrapText="1" indent="1"/>
    </xf>
    <xf numFmtId="164" fontId="4" fillId="0" borderId="1" xfId="0" applyNumberFormat="1" applyFont="1" applyFill="1" applyBorder="1" applyAlignment="1">
      <alignment horizontal="right" vertical="center" wrapText="1" indent="1"/>
    </xf>
    <xf numFmtId="0" fontId="1" fillId="3" borderId="10"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165" fontId="4" fillId="0" borderId="10" xfId="0" applyNumberFormat="1" applyFont="1" applyFill="1" applyBorder="1" applyAlignment="1">
      <alignment horizontal="center" vertical="center" wrapText="1"/>
    </xf>
    <xf numFmtId="165" fontId="4" fillId="0" borderId="8" xfId="0" applyNumberFormat="1" applyFont="1" applyFill="1" applyBorder="1" applyAlignment="1">
      <alignment horizontal="center" vertical="center" wrapText="1"/>
    </xf>
    <xf numFmtId="165" fontId="4" fillId="0" borderId="9" xfId="0" applyNumberFormat="1" applyFont="1" applyFill="1" applyBorder="1" applyAlignment="1">
      <alignment horizontal="center" vertical="center" wrapText="1"/>
    </xf>
    <xf numFmtId="0" fontId="2" fillId="0" borderId="10"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10" fillId="0" borderId="10" xfId="0" applyFont="1" applyBorder="1" applyAlignment="1">
      <alignment horizontal="left" vertical="center" wrapText="1"/>
    </xf>
    <xf numFmtId="0" fontId="1" fillId="0" borderId="1"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27" xfId="0" applyFont="1" applyFill="1" applyBorder="1" applyAlignment="1">
      <alignment horizontal="center" vertical="center"/>
    </xf>
    <xf numFmtId="0" fontId="1" fillId="0" borderId="16" xfId="0" applyFont="1" applyBorder="1" applyAlignment="1">
      <alignment horizontal="center" vertical="center"/>
    </xf>
    <xf numFmtId="0" fontId="3" fillId="3" borderId="9" xfId="0" applyFont="1" applyFill="1" applyBorder="1" applyAlignment="1">
      <alignment horizontal="center" vertical="center" wrapText="1"/>
    </xf>
    <xf numFmtId="0" fontId="1" fillId="0" borderId="0" xfId="0" applyFont="1" applyBorder="1" applyAlignment="1">
      <alignment horizontal="center" vertical="center"/>
    </xf>
    <xf numFmtId="0" fontId="2" fillId="0" borderId="0" xfId="0" applyFont="1" applyBorder="1" applyAlignment="1">
      <alignment horizontal="left" vertical="center"/>
    </xf>
    <xf numFmtId="0" fontId="1" fillId="0" borderId="10" xfId="0" applyFont="1" applyBorder="1" applyAlignment="1">
      <alignment horizontal="left"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1" fillId="0" borderId="22" xfId="0" applyFont="1" applyBorder="1" applyAlignment="1">
      <alignment horizontal="center"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11" fillId="0" borderId="1" xfId="0" applyFont="1" applyBorder="1" applyAlignment="1">
      <alignment horizontal="left" vertical="center"/>
    </xf>
    <xf numFmtId="3" fontId="1" fillId="0" borderId="1" xfId="0" applyNumberFormat="1" applyFont="1" applyBorder="1" applyAlignment="1">
      <alignment horizontal="left" vertical="center"/>
    </xf>
    <xf numFmtId="49" fontId="1" fillId="0" borderId="1" xfId="0" applyNumberFormat="1" applyFont="1" applyBorder="1" applyAlignment="1">
      <alignment horizontal="left" vertical="center"/>
    </xf>
    <xf numFmtId="49" fontId="1" fillId="0" borderId="3" xfId="0" applyNumberFormat="1" applyFont="1" applyBorder="1" applyAlignment="1">
      <alignment horizontal="left" vertical="center"/>
    </xf>
    <xf numFmtId="0" fontId="1" fillId="0" borderId="15" xfId="0" applyFont="1" applyBorder="1" applyAlignment="1">
      <alignment horizontal="center" vertical="center"/>
    </xf>
    <xf numFmtId="49" fontId="1" fillId="0" borderId="5" xfId="0" applyNumberFormat="1" applyFont="1" applyBorder="1" applyAlignment="1">
      <alignment horizontal="left" vertical="center"/>
    </xf>
    <xf numFmtId="49" fontId="1" fillId="0" borderId="6" xfId="0" applyNumberFormat="1" applyFont="1" applyBorder="1" applyAlignment="1">
      <alignment horizontal="left" vertical="center"/>
    </xf>
    <xf numFmtId="0" fontId="11" fillId="0" borderId="5" xfId="0" applyFont="1" applyBorder="1" applyAlignment="1">
      <alignment horizontal="left" vertical="center"/>
    </xf>
    <xf numFmtId="3" fontId="1" fillId="0" borderId="5" xfId="0" applyNumberFormat="1"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28" xfId="0" applyFont="1" applyBorder="1" applyAlignment="1">
      <alignment horizontal="left" vertical="center"/>
    </xf>
    <xf numFmtId="2" fontId="1" fillId="0" borderId="1" xfId="0" applyNumberFormat="1" applyFont="1" applyFill="1" applyBorder="1" applyAlignment="1">
      <alignment horizontal="left" vertical="center"/>
    </xf>
    <xf numFmtId="2" fontId="1" fillId="0" borderId="3" xfId="0" applyNumberFormat="1" applyFont="1" applyFill="1" applyBorder="1" applyAlignment="1">
      <alignment horizontal="left" vertical="center"/>
    </xf>
    <xf numFmtId="0" fontId="1" fillId="3" borderId="10" xfId="0" applyFont="1" applyFill="1" applyBorder="1" applyAlignment="1">
      <alignment horizontal="left" vertical="center"/>
    </xf>
    <xf numFmtId="0" fontId="1" fillId="3" borderId="8" xfId="0" applyFont="1" applyFill="1" applyBorder="1" applyAlignment="1">
      <alignment horizontal="left" vertical="center"/>
    </xf>
    <xf numFmtId="0" fontId="1" fillId="3" borderId="11" xfId="0" applyFont="1" applyFill="1" applyBorder="1" applyAlignment="1">
      <alignment horizontal="left" vertical="center"/>
    </xf>
    <xf numFmtId="2" fontId="1" fillId="0" borderId="1" xfId="0" applyNumberFormat="1" applyFont="1" applyBorder="1" applyAlignment="1">
      <alignment horizontal="left" vertical="center"/>
    </xf>
    <xf numFmtId="2" fontId="1" fillId="0" borderId="3" xfId="0" applyNumberFormat="1" applyFont="1" applyBorder="1" applyAlignment="1">
      <alignment horizontal="left" vertical="center"/>
    </xf>
    <xf numFmtId="49" fontId="1" fillId="0" borderId="1"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 fillId="3" borderId="29" xfId="0" applyFont="1" applyFill="1" applyBorder="1" applyAlignment="1">
      <alignment horizontal="center" vertical="center"/>
    </xf>
    <xf numFmtId="0" fontId="1" fillId="0" borderId="4" xfId="0" applyFont="1" applyFill="1" applyBorder="1" applyAlignment="1">
      <alignment horizontal="center" vertical="center"/>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0" fillId="0" borderId="1" xfId="0" applyFont="1" applyBorder="1" applyAlignment="1">
      <alignment horizontal="left" vertical="center"/>
    </xf>
    <xf numFmtId="0" fontId="10" fillId="0" borderId="3" xfId="0" applyFont="1" applyBorder="1" applyAlignment="1">
      <alignment horizontal="left" vertical="center"/>
    </xf>
    <xf numFmtId="0" fontId="1" fillId="3" borderId="1" xfId="0" applyFont="1" applyFill="1" applyBorder="1" applyAlignment="1">
      <alignment horizontal="center" vertical="center"/>
    </xf>
    <xf numFmtId="0" fontId="1" fillId="3" borderId="3" xfId="0" applyFont="1" applyFill="1" applyBorder="1" applyAlignment="1">
      <alignment horizontal="center" vertical="center"/>
    </xf>
    <xf numFmtId="0" fontId="5" fillId="3" borderId="17" xfId="0" applyFont="1" applyFill="1" applyBorder="1" applyAlignment="1">
      <alignment vertical="center"/>
    </xf>
    <xf numFmtId="0" fontId="5" fillId="3" borderId="18" xfId="0" applyFont="1" applyFill="1" applyBorder="1" applyAlignment="1">
      <alignmen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0" fillId="3" borderId="17"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 fillId="0" borderId="36" xfId="0" applyFont="1" applyBorder="1" applyAlignment="1">
      <alignment horizontal="center" vertical="center"/>
    </xf>
    <xf numFmtId="0" fontId="2" fillId="0" borderId="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37" xfId="0" applyFont="1" applyFill="1" applyBorder="1" applyAlignment="1">
      <alignment horizontal="center" vertical="center"/>
    </xf>
    <xf numFmtId="0" fontId="1" fillId="3" borderId="35" xfId="0" applyFont="1" applyFill="1" applyBorder="1" applyAlignment="1">
      <alignment horizontal="center" vertical="center"/>
    </xf>
    <xf numFmtId="0" fontId="11"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 fillId="3" borderId="1" xfId="0" applyFont="1" applyFill="1" applyBorder="1" applyAlignment="1">
      <alignment horizontal="center" vertical="center" wrapText="1"/>
    </xf>
    <xf numFmtId="164" fontId="4" fillId="0" borderId="10" xfId="0" applyNumberFormat="1" applyFont="1" applyFill="1" applyBorder="1" applyAlignment="1">
      <alignment horizontal="center" vertical="center" wrapText="1"/>
    </xf>
    <xf numFmtId="164" fontId="4" fillId="0" borderId="8" xfId="0" applyNumberFormat="1" applyFont="1" applyFill="1" applyBorder="1" applyAlignment="1">
      <alignment horizontal="center" vertical="center" wrapText="1"/>
    </xf>
    <xf numFmtId="164" fontId="4" fillId="0" borderId="9" xfId="0" applyNumberFormat="1" applyFont="1" applyFill="1" applyBorder="1" applyAlignment="1">
      <alignment horizontal="center" vertical="center" wrapText="1"/>
    </xf>
    <xf numFmtId="0" fontId="1" fillId="0" borderId="10" xfId="0" applyFont="1" applyFill="1" applyBorder="1" applyAlignment="1">
      <alignment vertical="center" wrapText="1"/>
    </xf>
    <xf numFmtId="0" fontId="1" fillId="0" borderId="8" xfId="0" applyFont="1" applyFill="1" applyBorder="1" applyAlignment="1">
      <alignment vertical="center" wrapText="1"/>
    </xf>
    <xf numFmtId="0" fontId="1" fillId="0" borderId="9" xfId="0" applyFont="1" applyFill="1" applyBorder="1" applyAlignment="1">
      <alignment vertical="center" wrapText="1"/>
    </xf>
    <xf numFmtId="165" fontId="4" fillId="0" borderId="8" xfId="0" applyNumberFormat="1" applyFont="1" applyFill="1" applyBorder="1" applyAlignment="1">
      <alignment horizontal="right" vertical="center" wrapText="1" indent="1"/>
    </xf>
    <xf numFmtId="0" fontId="11"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 fillId="0" borderId="19" xfId="0" applyFont="1" applyFill="1" applyBorder="1" applyAlignment="1">
      <alignment horizontal="lef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8" fillId="0" borderId="0" xfId="0" applyFont="1" applyAlignment="1">
      <alignment horizontal="left" vertical="center"/>
    </xf>
    <xf numFmtId="0" fontId="8" fillId="0" borderId="0" xfId="0" applyFont="1" applyAlignment="1">
      <alignment horizontal="right" vertical="center"/>
    </xf>
    <xf numFmtId="0" fontId="2" fillId="0" borderId="5"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38" xfId="0" applyFont="1" applyFill="1" applyBorder="1" applyAlignment="1">
      <alignment horizontal="center" vertical="center"/>
    </xf>
    <xf numFmtId="165" fontId="3" fillId="0" borderId="10" xfId="0" applyNumberFormat="1" applyFont="1" applyFill="1" applyBorder="1" applyAlignment="1">
      <alignment horizontal="right" vertical="center" wrapText="1" indent="1"/>
    </xf>
    <xf numFmtId="165" fontId="3" fillId="0" borderId="8" xfId="0" applyNumberFormat="1" applyFont="1" applyFill="1" applyBorder="1" applyAlignment="1">
      <alignment horizontal="right" vertical="center" wrapText="1" indent="1"/>
    </xf>
    <xf numFmtId="165" fontId="3" fillId="0" borderId="9" xfId="0" applyNumberFormat="1" applyFont="1" applyFill="1" applyBorder="1" applyAlignment="1">
      <alignment horizontal="right" vertical="center" wrapText="1" inden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165" fontId="3" fillId="3" borderId="1" xfId="0" applyNumberFormat="1" applyFont="1" applyFill="1" applyBorder="1" applyAlignment="1">
      <alignment horizontal="right" vertical="center" wrapText="1" indent="1"/>
    </xf>
    <xf numFmtId="0" fontId="1"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left" vertical="center" wrapText="1"/>
    </xf>
    <xf numFmtId="165" fontId="3" fillId="3" borderId="10" xfId="0" applyNumberFormat="1" applyFont="1" applyFill="1" applyBorder="1" applyAlignment="1">
      <alignment horizontal="right" vertical="center" wrapText="1" indent="1"/>
    </xf>
    <xf numFmtId="165" fontId="3" fillId="3" borderId="8" xfId="0" applyNumberFormat="1" applyFont="1" applyFill="1" applyBorder="1" applyAlignment="1">
      <alignment horizontal="right" vertical="center" wrapText="1" indent="1"/>
    </xf>
    <xf numFmtId="165" fontId="3" fillId="3" borderId="9" xfId="0" applyNumberFormat="1" applyFont="1" applyFill="1" applyBorder="1" applyAlignment="1">
      <alignment horizontal="right" vertical="center" wrapText="1" indent="1"/>
    </xf>
    <xf numFmtId="49" fontId="1" fillId="0" borderId="10" xfId="0" applyNumberFormat="1" applyFont="1" applyBorder="1" applyAlignment="1">
      <alignment horizontal="left" vertical="center"/>
    </xf>
    <xf numFmtId="49" fontId="1" fillId="0" borderId="8" xfId="0" applyNumberFormat="1" applyFont="1" applyBorder="1" applyAlignment="1">
      <alignment horizontal="left" vertical="center"/>
    </xf>
    <xf numFmtId="49" fontId="1" fillId="0" borderId="11" xfId="0" applyNumberFormat="1" applyFont="1" applyBorder="1" applyAlignment="1">
      <alignment horizontal="left" vertical="center"/>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nfinbank.com/" TargetMode="External"/><Relationship Id="rId1" Type="http://schemas.openxmlformats.org/officeDocument/2006/relationships/hyperlink" Target="mailto:info@infinbank.com" TargetMode="External"/></Relationships>
</file>

<file path=xl/worksheets/sheet1.xml><?xml version="1.0" encoding="utf-8"?>
<worksheet xmlns="http://schemas.openxmlformats.org/spreadsheetml/2006/main" xmlns:r="http://schemas.openxmlformats.org/officeDocument/2006/relationships">
  <dimension ref="A1:J274"/>
  <sheetViews>
    <sheetView tabSelected="1" topLeftCell="C234" zoomScale="130" workbookViewId="0">
      <selection activeCell="D237" sqref="D237:E237"/>
    </sheetView>
  </sheetViews>
  <sheetFormatPr defaultRowHeight="11.25"/>
  <cols>
    <col min="1" max="1" width="5.85546875" style="4" customWidth="1"/>
    <col min="2" max="2" width="11.28515625" style="1" customWidth="1"/>
    <col min="3" max="3" width="12.7109375" style="1" customWidth="1"/>
    <col min="4" max="4" width="25.7109375" style="1" customWidth="1"/>
    <col min="5" max="5" width="8.5703125" style="1" customWidth="1"/>
    <col min="6" max="6" width="26.42578125" style="3" customWidth="1"/>
    <col min="7" max="7" width="12.5703125" style="3" customWidth="1"/>
    <col min="8" max="8" width="11.140625" style="1" customWidth="1"/>
    <col min="9" max="9" width="12.28515625" style="1" customWidth="1"/>
    <col min="10" max="10" width="16" style="1" customWidth="1"/>
    <col min="11" max="16384" width="9.140625" style="1"/>
  </cols>
  <sheetData>
    <row r="1" spans="1:10">
      <c r="A1" s="101" t="s">
        <v>22</v>
      </c>
      <c r="B1" s="101"/>
      <c r="C1" s="101"/>
      <c r="D1" s="101"/>
      <c r="E1" s="101"/>
      <c r="F1" s="101"/>
      <c r="G1" s="101"/>
      <c r="H1" s="101"/>
      <c r="I1" s="101"/>
      <c r="J1" s="101"/>
    </row>
    <row r="2" spans="1:10">
      <c r="A2" s="101" t="s">
        <v>23</v>
      </c>
      <c r="B2" s="101"/>
      <c r="C2" s="101"/>
      <c r="D2" s="101"/>
      <c r="E2" s="101"/>
      <c r="F2" s="101"/>
      <c r="G2" s="101"/>
      <c r="H2" s="101"/>
      <c r="I2" s="101"/>
      <c r="J2" s="101"/>
    </row>
    <row r="3" spans="1:10">
      <c r="A3" s="101"/>
      <c r="B3" s="101"/>
      <c r="C3" s="101"/>
      <c r="D3" s="101"/>
      <c r="E3" s="101"/>
      <c r="F3" s="101"/>
      <c r="G3" s="101"/>
      <c r="H3" s="101"/>
      <c r="I3" s="101"/>
      <c r="J3" s="101"/>
    </row>
    <row r="4" spans="1:10">
      <c r="A4" s="102" t="s">
        <v>24</v>
      </c>
      <c r="B4" s="102"/>
      <c r="C4" s="102"/>
      <c r="D4" s="102"/>
      <c r="E4" s="102"/>
      <c r="F4" s="102"/>
      <c r="G4" s="102"/>
      <c r="H4" s="102"/>
      <c r="I4" s="102"/>
      <c r="J4" s="102"/>
    </row>
    <row r="5" spans="1:10">
      <c r="A5" s="102" t="s">
        <v>25</v>
      </c>
      <c r="B5" s="102"/>
      <c r="C5" s="102"/>
      <c r="D5" s="102"/>
      <c r="E5" s="102"/>
      <c r="F5" s="102"/>
      <c r="G5" s="102"/>
      <c r="H5" s="102"/>
      <c r="I5" s="102"/>
      <c r="J5" s="102"/>
    </row>
    <row r="6" spans="1:10" ht="12" thickBot="1">
      <c r="A6" s="8"/>
      <c r="B6" s="9"/>
      <c r="C6" s="9"/>
      <c r="D6" s="9"/>
      <c r="E6" s="9"/>
      <c r="F6" s="9"/>
      <c r="G6" s="9"/>
      <c r="H6" s="9"/>
      <c r="I6" s="9"/>
      <c r="J6" s="9"/>
    </row>
    <row r="7" spans="1:10">
      <c r="A7" s="92">
        <v>1</v>
      </c>
      <c r="B7" s="95" t="s">
        <v>27</v>
      </c>
      <c r="C7" s="95"/>
      <c r="D7" s="95"/>
      <c r="E7" s="95"/>
      <c r="F7" s="95"/>
      <c r="G7" s="95"/>
      <c r="H7" s="95"/>
      <c r="I7" s="95"/>
      <c r="J7" s="96"/>
    </row>
    <row r="8" spans="1:10">
      <c r="A8" s="93"/>
      <c r="B8" s="71" t="s">
        <v>34</v>
      </c>
      <c r="C8" s="72"/>
      <c r="D8" s="73"/>
      <c r="E8" s="103" t="s">
        <v>37</v>
      </c>
      <c r="F8" s="104"/>
      <c r="G8" s="104"/>
      <c r="H8" s="104"/>
      <c r="I8" s="104"/>
      <c r="J8" s="105"/>
    </row>
    <row r="9" spans="1:10">
      <c r="A9" s="93"/>
      <c r="B9" s="71" t="s">
        <v>35</v>
      </c>
      <c r="C9" s="72"/>
      <c r="D9" s="73"/>
      <c r="E9" s="103" t="s">
        <v>36</v>
      </c>
      <c r="F9" s="104"/>
      <c r="G9" s="104"/>
      <c r="H9" s="104"/>
      <c r="I9" s="104"/>
      <c r="J9" s="105"/>
    </row>
    <row r="10" spans="1:10" ht="12" thickBot="1">
      <c r="A10" s="94"/>
      <c r="B10" s="109" t="s">
        <v>38</v>
      </c>
      <c r="C10" s="110"/>
      <c r="D10" s="111"/>
      <c r="E10" s="123" t="s">
        <v>10</v>
      </c>
      <c r="F10" s="124"/>
      <c r="G10" s="124"/>
      <c r="H10" s="124"/>
      <c r="I10" s="124"/>
      <c r="J10" s="125"/>
    </row>
    <row r="11" spans="1:10">
      <c r="A11" s="62">
        <v>2</v>
      </c>
      <c r="B11" s="95" t="s">
        <v>26</v>
      </c>
      <c r="C11" s="95"/>
      <c r="D11" s="95"/>
      <c r="E11" s="95"/>
      <c r="F11" s="95"/>
      <c r="G11" s="95"/>
      <c r="H11" s="95"/>
      <c r="I11" s="95"/>
      <c r="J11" s="96"/>
    </row>
    <row r="12" spans="1:10">
      <c r="A12" s="63"/>
      <c r="B12" s="107" t="s">
        <v>33</v>
      </c>
      <c r="C12" s="107"/>
      <c r="D12" s="107"/>
      <c r="E12" s="66" t="s">
        <v>29</v>
      </c>
      <c r="F12" s="104"/>
      <c r="G12" s="104"/>
      <c r="H12" s="104"/>
      <c r="I12" s="104"/>
      <c r="J12" s="105"/>
    </row>
    <row r="13" spans="1:10">
      <c r="A13" s="63"/>
      <c r="B13" s="107" t="s">
        <v>32</v>
      </c>
      <c r="C13" s="107"/>
      <c r="D13" s="107"/>
      <c r="E13" s="66" t="s">
        <v>29</v>
      </c>
      <c r="F13" s="104"/>
      <c r="G13" s="104"/>
      <c r="H13" s="104"/>
      <c r="I13" s="104"/>
      <c r="J13" s="105"/>
    </row>
    <row r="14" spans="1:10">
      <c r="A14" s="63"/>
      <c r="B14" s="107" t="s">
        <v>30</v>
      </c>
      <c r="C14" s="107"/>
      <c r="D14" s="107"/>
      <c r="E14" s="66" t="s">
        <v>11</v>
      </c>
      <c r="F14" s="104"/>
      <c r="G14" s="104"/>
      <c r="H14" s="104"/>
      <c r="I14" s="104"/>
      <c r="J14" s="105"/>
    </row>
    <row r="15" spans="1:10" ht="12" thickBot="1">
      <c r="A15" s="116"/>
      <c r="B15" s="106" t="s">
        <v>31</v>
      </c>
      <c r="C15" s="106"/>
      <c r="D15" s="106"/>
      <c r="E15" s="66" t="s">
        <v>13</v>
      </c>
      <c r="F15" s="104"/>
      <c r="G15" s="104"/>
      <c r="H15" s="104"/>
      <c r="I15" s="104"/>
      <c r="J15" s="105"/>
    </row>
    <row r="16" spans="1:10">
      <c r="A16" s="92">
        <v>3</v>
      </c>
      <c r="B16" s="95" t="s">
        <v>28</v>
      </c>
      <c r="C16" s="95"/>
      <c r="D16" s="95"/>
      <c r="E16" s="95"/>
      <c r="F16" s="95"/>
      <c r="G16" s="95"/>
      <c r="H16" s="95"/>
      <c r="I16" s="95"/>
      <c r="J16" s="96"/>
    </row>
    <row r="17" spans="1:10">
      <c r="A17" s="93"/>
      <c r="B17" s="107" t="s">
        <v>39</v>
      </c>
      <c r="C17" s="107"/>
      <c r="D17" s="107"/>
      <c r="E17" s="113" t="s">
        <v>40</v>
      </c>
      <c r="F17" s="66"/>
      <c r="G17" s="66"/>
      <c r="H17" s="66"/>
      <c r="I17" s="66"/>
      <c r="J17" s="67"/>
    </row>
    <row r="18" spans="1:10">
      <c r="A18" s="93"/>
      <c r="B18" s="107" t="s">
        <v>41</v>
      </c>
      <c r="C18" s="107"/>
      <c r="D18" s="107"/>
      <c r="E18" s="114" t="s">
        <v>20</v>
      </c>
      <c r="F18" s="114"/>
      <c r="G18" s="114"/>
      <c r="H18" s="114"/>
      <c r="I18" s="114"/>
      <c r="J18" s="115"/>
    </row>
    <row r="19" spans="1:10" ht="12" thickBot="1">
      <c r="A19" s="94"/>
      <c r="B19" s="106" t="s">
        <v>42</v>
      </c>
      <c r="C19" s="106"/>
      <c r="D19" s="106"/>
      <c r="E19" s="117" t="s">
        <v>9</v>
      </c>
      <c r="F19" s="117"/>
      <c r="G19" s="117"/>
      <c r="H19" s="117"/>
      <c r="I19" s="117"/>
      <c r="J19" s="118"/>
    </row>
    <row r="20" spans="1:10">
      <c r="A20" s="99">
        <v>4</v>
      </c>
      <c r="B20" s="95" t="s">
        <v>43</v>
      </c>
      <c r="C20" s="95"/>
      <c r="D20" s="95"/>
      <c r="E20" s="95"/>
      <c r="F20" s="95"/>
      <c r="G20" s="95"/>
      <c r="H20" s="95"/>
      <c r="I20" s="95"/>
      <c r="J20" s="96"/>
    </row>
    <row r="21" spans="1:10">
      <c r="A21" s="74"/>
      <c r="B21" s="107" t="s">
        <v>44</v>
      </c>
      <c r="C21" s="107"/>
      <c r="D21" s="107"/>
      <c r="E21" s="66" t="s">
        <v>46</v>
      </c>
      <c r="F21" s="66"/>
      <c r="G21" s="66"/>
      <c r="H21" s="66"/>
      <c r="I21" s="66"/>
      <c r="J21" s="67"/>
    </row>
    <row r="22" spans="1:10" ht="12" thickBot="1">
      <c r="A22" s="74"/>
      <c r="B22" s="106" t="s">
        <v>45</v>
      </c>
      <c r="C22" s="106"/>
      <c r="D22" s="106"/>
      <c r="E22" s="120" t="s">
        <v>47</v>
      </c>
      <c r="F22" s="121"/>
      <c r="G22" s="121"/>
      <c r="H22" s="121"/>
      <c r="I22" s="121"/>
      <c r="J22" s="122"/>
    </row>
    <row r="23" spans="1:10">
      <c r="A23" s="74"/>
      <c r="B23" s="95" t="s">
        <v>48</v>
      </c>
      <c r="C23" s="95"/>
      <c r="D23" s="95"/>
      <c r="E23" s="95"/>
      <c r="F23" s="95"/>
      <c r="G23" s="95"/>
      <c r="H23" s="95"/>
      <c r="I23" s="95"/>
      <c r="J23" s="96"/>
    </row>
    <row r="24" spans="1:10">
      <c r="A24" s="74"/>
      <c r="B24" s="112" t="s">
        <v>59</v>
      </c>
      <c r="C24" s="112"/>
      <c r="D24" s="112"/>
      <c r="E24" s="114" t="s">
        <v>2</v>
      </c>
      <c r="F24" s="114"/>
      <c r="G24" s="114"/>
      <c r="H24" s="114"/>
      <c r="I24" s="114"/>
      <c r="J24" s="115"/>
    </row>
    <row r="25" spans="1:10">
      <c r="A25" s="74"/>
      <c r="B25" s="112" t="s">
        <v>58</v>
      </c>
      <c r="C25" s="112"/>
      <c r="D25" s="112"/>
      <c r="E25" s="114" t="s">
        <v>6</v>
      </c>
      <c r="F25" s="114"/>
      <c r="G25" s="114"/>
      <c r="H25" s="114"/>
      <c r="I25" s="114"/>
      <c r="J25" s="115"/>
    </row>
    <row r="26" spans="1:10">
      <c r="A26" s="74"/>
      <c r="B26" s="112" t="s">
        <v>60</v>
      </c>
      <c r="C26" s="112"/>
      <c r="D26" s="112"/>
      <c r="E26" s="114" t="s">
        <v>7</v>
      </c>
      <c r="F26" s="114"/>
      <c r="G26" s="114"/>
      <c r="H26" s="114"/>
      <c r="I26" s="114"/>
      <c r="J26" s="115"/>
    </row>
    <row r="27" spans="1:10" ht="12" thickBot="1">
      <c r="A27" s="108"/>
      <c r="B27" s="119" t="s">
        <v>61</v>
      </c>
      <c r="C27" s="119"/>
      <c r="D27" s="119"/>
      <c r="E27" s="117" t="s">
        <v>8</v>
      </c>
      <c r="F27" s="117"/>
      <c r="G27" s="117"/>
      <c r="H27" s="117"/>
      <c r="I27" s="117"/>
      <c r="J27" s="118"/>
    </row>
    <row r="28" spans="1:10">
      <c r="A28" s="62">
        <v>5</v>
      </c>
      <c r="B28" s="95" t="s">
        <v>49</v>
      </c>
      <c r="C28" s="95"/>
      <c r="D28" s="95"/>
      <c r="E28" s="95"/>
      <c r="F28" s="95"/>
      <c r="G28" s="95"/>
      <c r="H28" s="95"/>
      <c r="I28" s="95"/>
      <c r="J28" s="96"/>
    </row>
    <row r="29" spans="1:10">
      <c r="A29" s="63"/>
      <c r="B29" s="107" t="s">
        <v>50</v>
      </c>
      <c r="C29" s="107"/>
      <c r="D29" s="107"/>
      <c r="E29" s="131">
        <f>G222/I153</f>
        <v>0.14525040820761986</v>
      </c>
      <c r="F29" s="131"/>
      <c r="G29" s="131"/>
      <c r="H29" s="131"/>
      <c r="I29" s="131"/>
      <c r="J29" s="132"/>
    </row>
    <row r="30" spans="1:10">
      <c r="A30" s="63"/>
      <c r="B30" s="107" t="s">
        <v>51</v>
      </c>
      <c r="C30" s="107"/>
      <c r="D30" s="107"/>
      <c r="E30" s="126">
        <f>0.78</f>
        <v>0.78</v>
      </c>
      <c r="F30" s="126"/>
      <c r="G30" s="126"/>
      <c r="H30" s="126"/>
      <c r="I30" s="126"/>
      <c r="J30" s="127"/>
    </row>
    <row r="31" spans="1:10">
      <c r="A31" s="63"/>
      <c r="B31" s="107" t="s">
        <v>52</v>
      </c>
      <c r="C31" s="107"/>
      <c r="D31" s="107"/>
      <c r="E31" s="126">
        <f>0.768</f>
        <v>0.76800000000000002</v>
      </c>
      <c r="F31" s="126"/>
      <c r="G31" s="126"/>
      <c r="H31" s="126"/>
      <c r="I31" s="126"/>
      <c r="J31" s="127"/>
    </row>
    <row r="32" spans="1:10">
      <c r="A32" s="63"/>
      <c r="B32" s="107" t="s">
        <v>54</v>
      </c>
      <c r="C32" s="107"/>
      <c r="D32" s="107"/>
      <c r="E32" s="126">
        <f>(65598104/203685450)</f>
        <v>0.32205591513777737</v>
      </c>
      <c r="F32" s="126"/>
      <c r="G32" s="126"/>
      <c r="H32" s="126"/>
      <c r="I32" s="126"/>
      <c r="J32" s="127"/>
    </row>
    <row r="33" spans="1:10" ht="12" thickBot="1">
      <c r="A33" s="116"/>
      <c r="B33" s="106" t="s">
        <v>53</v>
      </c>
      <c r="C33" s="106"/>
      <c r="D33" s="106"/>
      <c r="E33" s="126">
        <f>(65598104/2149192)</f>
        <v>30.522216721446945</v>
      </c>
      <c r="F33" s="126"/>
      <c r="G33" s="126"/>
      <c r="H33" s="126"/>
      <c r="I33" s="126"/>
      <c r="J33" s="127"/>
    </row>
    <row r="34" spans="1:10">
      <c r="A34" s="99">
        <v>6</v>
      </c>
      <c r="B34" s="95" t="s">
        <v>55</v>
      </c>
      <c r="C34" s="95"/>
      <c r="D34" s="95"/>
      <c r="E34" s="95"/>
      <c r="F34" s="95"/>
      <c r="G34" s="95"/>
      <c r="H34" s="95"/>
      <c r="I34" s="95"/>
      <c r="J34" s="96"/>
    </row>
    <row r="35" spans="1:10">
      <c r="A35" s="74"/>
      <c r="B35" s="128" t="s">
        <v>56</v>
      </c>
      <c r="C35" s="129"/>
      <c r="D35" s="129"/>
      <c r="E35" s="129"/>
      <c r="F35" s="129"/>
      <c r="G35" s="129"/>
      <c r="H35" s="129"/>
      <c r="I35" s="129"/>
      <c r="J35" s="130"/>
    </row>
    <row r="36" spans="1:10">
      <c r="A36" s="74"/>
      <c r="B36" s="107" t="s">
        <v>62</v>
      </c>
      <c r="C36" s="107"/>
      <c r="D36" s="107"/>
      <c r="E36" s="133" t="s">
        <v>57</v>
      </c>
      <c r="F36" s="133"/>
      <c r="G36" s="133"/>
      <c r="H36" s="133"/>
      <c r="I36" s="133"/>
      <c r="J36" s="134"/>
    </row>
    <row r="37" spans="1:10">
      <c r="A37" s="74"/>
      <c r="B37" s="26" t="s">
        <v>63</v>
      </c>
      <c r="C37" s="23"/>
      <c r="D37" s="23"/>
      <c r="E37" s="133" t="s">
        <v>21</v>
      </c>
      <c r="F37" s="133"/>
      <c r="G37" s="133"/>
      <c r="H37" s="133"/>
      <c r="I37" s="133"/>
      <c r="J37" s="134"/>
    </row>
    <row r="38" spans="1:10">
      <c r="A38" s="74"/>
      <c r="B38" s="128" t="s">
        <v>64</v>
      </c>
      <c r="C38" s="129"/>
      <c r="D38" s="129"/>
      <c r="E38" s="129"/>
      <c r="F38" s="129"/>
      <c r="G38" s="129"/>
      <c r="H38" s="129"/>
      <c r="I38" s="129"/>
      <c r="J38" s="130"/>
    </row>
    <row r="39" spans="1:10">
      <c r="A39" s="74"/>
      <c r="B39" s="107" t="s">
        <v>62</v>
      </c>
      <c r="C39" s="107"/>
      <c r="D39" s="107"/>
      <c r="E39" s="114" t="s">
        <v>65</v>
      </c>
      <c r="F39" s="114"/>
      <c r="G39" s="114"/>
      <c r="H39" s="114"/>
      <c r="I39" s="114"/>
      <c r="J39" s="115"/>
    </row>
    <row r="40" spans="1:10">
      <c r="A40" s="74"/>
      <c r="B40" s="107" t="s">
        <v>63</v>
      </c>
      <c r="C40" s="107"/>
      <c r="D40" s="107"/>
      <c r="E40" s="114" t="s">
        <v>65</v>
      </c>
      <c r="F40" s="114"/>
      <c r="G40" s="114"/>
      <c r="H40" s="114"/>
      <c r="I40" s="114"/>
      <c r="J40" s="115"/>
    </row>
    <row r="41" spans="1:10">
      <c r="A41" s="74"/>
      <c r="B41" s="128" t="s">
        <v>66</v>
      </c>
      <c r="C41" s="129"/>
      <c r="D41" s="129"/>
      <c r="E41" s="129"/>
      <c r="F41" s="129"/>
      <c r="G41" s="129"/>
      <c r="H41" s="129"/>
      <c r="I41" s="129"/>
      <c r="J41" s="130"/>
    </row>
    <row r="42" spans="1:10">
      <c r="A42" s="74"/>
      <c r="B42" s="107" t="s">
        <v>68</v>
      </c>
      <c r="C42" s="107"/>
      <c r="D42" s="107"/>
      <c r="E42" s="114" t="s">
        <v>65</v>
      </c>
      <c r="F42" s="114"/>
      <c r="G42" s="114"/>
      <c r="H42" s="114"/>
      <c r="I42" s="114"/>
      <c r="J42" s="115"/>
    </row>
    <row r="43" spans="1:10" ht="12" thickBot="1">
      <c r="A43" s="108"/>
      <c r="B43" s="107" t="s">
        <v>69</v>
      </c>
      <c r="C43" s="107"/>
      <c r="D43" s="107"/>
      <c r="E43" s="114" t="s">
        <v>65</v>
      </c>
      <c r="F43" s="114"/>
      <c r="G43" s="114"/>
      <c r="H43" s="114"/>
      <c r="I43" s="114"/>
      <c r="J43" s="115"/>
    </row>
    <row r="44" spans="1:10">
      <c r="A44" s="99">
        <v>7</v>
      </c>
      <c r="B44" s="95" t="s">
        <v>67</v>
      </c>
      <c r="C44" s="95"/>
      <c r="D44" s="95"/>
      <c r="E44" s="95"/>
      <c r="F44" s="95"/>
      <c r="G44" s="95"/>
      <c r="H44" s="95"/>
      <c r="I44" s="95"/>
      <c r="J44" s="96"/>
    </row>
    <row r="45" spans="1:10">
      <c r="A45" s="74"/>
      <c r="B45" s="128" t="s">
        <v>56</v>
      </c>
      <c r="C45" s="129"/>
      <c r="D45" s="129"/>
      <c r="E45" s="129"/>
      <c r="F45" s="129"/>
      <c r="G45" s="129"/>
      <c r="H45" s="129"/>
      <c r="I45" s="129"/>
      <c r="J45" s="130"/>
    </row>
    <row r="46" spans="1:10">
      <c r="A46" s="74"/>
      <c r="B46" s="107" t="s">
        <v>70</v>
      </c>
      <c r="C46" s="107"/>
      <c r="D46" s="107"/>
      <c r="E46" s="114" t="s">
        <v>65</v>
      </c>
      <c r="F46" s="114"/>
      <c r="G46" s="114"/>
      <c r="H46" s="114"/>
      <c r="I46" s="114"/>
      <c r="J46" s="115"/>
    </row>
    <row r="47" spans="1:10">
      <c r="A47" s="74"/>
      <c r="B47" s="107" t="s">
        <v>71</v>
      </c>
      <c r="C47" s="107"/>
      <c r="D47" s="107"/>
      <c r="E47" s="114" t="s">
        <v>65</v>
      </c>
      <c r="F47" s="114"/>
      <c r="G47" s="114"/>
      <c r="H47" s="114"/>
      <c r="I47" s="114"/>
      <c r="J47" s="115"/>
    </row>
    <row r="48" spans="1:10">
      <c r="A48" s="74"/>
      <c r="B48" s="128" t="s">
        <v>64</v>
      </c>
      <c r="C48" s="129"/>
      <c r="D48" s="129"/>
      <c r="E48" s="129"/>
      <c r="F48" s="129"/>
      <c r="G48" s="129"/>
      <c r="H48" s="129"/>
      <c r="I48" s="129"/>
      <c r="J48" s="130"/>
    </row>
    <row r="49" spans="1:10">
      <c r="A49" s="74"/>
      <c r="B49" s="107" t="s">
        <v>70</v>
      </c>
      <c r="C49" s="107"/>
      <c r="D49" s="107"/>
      <c r="E49" s="114" t="s">
        <v>65</v>
      </c>
      <c r="F49" s="114"/>
      <c r="G49" s="114"/>
      <c r="H49" s="114"/>
      <c r="I49" s="114"/>
      <c r="J49" s="115"/>
    </row>
    <row r="50" spans="1:10">
      <c r="A50" s="74"/>
      <c r="B50" s="107" t="s">
        <v>71</v>
      </c>
      <c r="C50" s="107"/>
      <c r="D50" s="107"/>
      <c r="E50" s="114" t="s">
        <v>65</v>
      </c>
      <c r="F50" s="114"/>
      <c r="G50" s="114"/>
      <c r="H50" s="114"/>
      <c r="I50" s="114"/>
      <c r="J50" s="115"/>
    </row>
    <row r="51" spans="1:10">
      <c r="A51" s="74"/>
      <c r="B51" s="128" t="s">
        <v>66</v>
      </c>
      <c r="C51" s="129"/>
      <c r="D51" s="129"/>
      <c r="E51" s="129"/>
      <c r="F51" s="129"/>
      <c r="G51" s="129"/>
      <c r="H51" s="129"/>
      <c r="I51" s="129"/>
      <c r="J51" s="130"/>
    </row>
    <row r="52" spans="1:10">
      <c r="A52" s="74"/>
      <c r="B52" s="107" t="s">
        <v>70</v>
      </c>
      <c r="C52" s="107"/>
      <c r="D52" s="107"/>
      <c r="E52" s="114" t="s">
        <v>65</v>
      </c>
      <c r="F52" s="114"/>
      <c r="G52" s="114"/>
      <c r="H52" s="114"/>
      <c r="I52" s="114"/>
      <c r="J52" s="115"/>
    </row>
    <row r="53" spans="1:10" ht="12" thickBot="1">
      <c r="A53" s="74"/>
      <c r="B53" s="107" t="s">
        <v>71</v>
      </c>
      <c r="C53" s="107"/>
      <c r="D53" s="107"/>
      <c r="E53" s="114" t="s">
        <v>65</v>
      </c>
      <c r="F53" s="114"/>
      <c r="G53" s="114"/>
      <c r="H53" s="114"/>
      <c r="I53" s="114"/>
      <c r="J53" s="115"/>
    </row>
    <row r="54" spans="1:10">
      <c r="A54" s="99">
        <v>8</v>
      </c>
      <c r="B54" s="140" t="s">
        <v>72</v>
      </c>
      <c r="C54" s="97"/>
      <c r="D54" s="97"/>
      <c r="E54" s="97"/>
      <c r="F54" s="97"/>
      <c r="G54" s="97"/>
      <c r="H54" s="97"/>
      <c r="I54" s="97"/>
      <c r="J54" s="98"/>
    </row>
    <row r="55" spans="1:10" ht="11.25" customHeight="1">
      <c r="A55" s="74"/>
      <c r="B55" s="58" t="s">
        <v>73</v>
      </c>
      <c r="C55" s="58"/>
      <c r="D55" s="138" t="s">
        <v>76</v>
      </c>
      <c r="E55" s="142" t="s">
        <v>75</v>
      </c>
      <c r="F55" s="143"/>
      <c r="G55" s="142" t="s">
        <v>79</v>
      </c>
      <c r="H55" s="143"/>
      <c r="I55" s="142" t="s">
        <v>80</v>
      </c>
      <c r="J55" s="146"/>
    </row>
    <row r="56" spans="1:10" ht="22.5">
      <c r="A56" s="74"/>
      <c r="B56" s="2" t="s">
        <v>77</v>
      </c>
      <c r="C56" s="2" t="s">
        <v>78</v>
      </c>
      <c r="D56" s="139"/>
      <c r="E56" s="144"/>
      <c r="F56" s="145"/>
      <c r="G56" s="144"/>
      <c r="H56" s="145"/>
      <c r="I56" s="144"/>
      <c r="J56" s="147"/>
    </row>
    <row r="57" spans="1:10" s="12" customFormat="1" ht="24" customHeight="1">
      <c r="A57" s="74"/>
      <c r="B57" s="135" t="s">
        <v>74</v>
      </c>
      <c r="C57" s="135"/>
      <c r="D57" s="25" t="s">
        <v>92</v>
      </c>
      <c r="E57" s="136" t="s">
        <v>84</v>
      </c>
      <c r="F57" s="136"/>
      <c r="G57" s="136" t="s">
        <v>83</v>
      </c>
      <c r="H57" s="136"/>
      <c r="I57" s="136" t="s">
        <v>81</v>
      </c>
      <c r="J57" s="137"/>
    </row>
    <row r="58" spans="1:10" s="12" customFormat="1" ht="24" customHeight="1">
      <c r="A58" s="74"/>
      <c r="B58" s="135" t="s">
        <v>117</v>
      </c>
      <c r="C58" s="135"/>
      <c r="D58" s="25" t="s">
        <v>91</v>
      </c>
      <c r="E58" s="136" t="s">
        <v>85</v>
      </c>
      <c r="F58" s="136"/>
      <c r="G58" s="136" t="s">
        <v>82</v>
      </c>
      <c r="H58" s="136"/>
      <c r="I58" s="136" t="s">
        <v>81</v>
      </c>
      <c r="J58" s="137"/>
    </row>
    <row r="59" spans="1:10" s="12" customFormat="1" ht="24" customHeight="1">
      <c r="A59" s="74"/>
      <c r="B59" s="135" t="s">
        <v>118</v>
      </c>
      <c r="C59" s="135"/>
      <c r="D59" s="25" t="s">
        <v>90</v>
      </c>
      <c r="E59" s="136" t="s">
        <v>86</v>
      </c>
      <c r="F59" s="136"/>
      <c r="G59" s="136" t="s">
        <v>82</v>
      </c>
      <c r="H59" s="136"/>
      <c r="I59" s="136" t="s">
        <v>81</v>
      </c>
      <c r="J59" s="137"/>
    </row>
    <row r="60" spans="1:10" s="12" customFormat="1" ht="24" customHeight="1">
      <c r="A60" s="74"/>
      <c r="B60" s="135" t="s">
        <v>118</v>
      </c>
      <c r="C60" s="135"/>
      <c r="D60" s="25" t="s">
        <v>93</v>
      </c>
      <c r="E60" s="148" t="s">
        <v>85</v>
      </c>
      <c r="F60" s="149"/>
      <c r="G60" s="136" t="s">
        <v>82</v>
      </c>
      <c r="H60" s="136"/>
      <c r="I60" s="136" t="s">
        <v>81</v>
      </c>
      <c r="J60" s="137"/>
    </row>
    <row r="61" spans="1:10" s="12" customFormat="1" ht="24" customHeight="1">
      <c r="A61" s="74"/>
      <c r="B61" s="135" t="s">
        <v>118</v>
      </c>
      <c r="C61" s="135"/>
      <c r="D61" s="24" t="s">
        <v>94</v>
      </c>
      <c r="E61" s="136" t="s">
        <v>87</v>
      </c>
      <c r="F61" s="136"/>
      <c r="G61" s="136" t="s">
        <v>82</v>
      </c>
      <c r="H61" s="136"/>
      <c r="I61" s="136" t="s">
        <v>81</v>
      </c>
      <c r="J61" s="137"/>
    </row>
    <row r="62" spans="1:10" s="12" customFormat="1" ht="24" customHeight="1">
      <c r="A62" s="74"/>
      <c r="B62" s="135" t="s">
        <v>118</v>
      </c>
      <c r="C62" s="135"/>
      <c r="D62" s="25" t="s">
        <v>95</v>
      </c>
      <c r="E62" s="136" t="s">
        <v>88</v>
      </c>
      <c r="F62" s="136"/>
      <c r="G62" s="136" t="s">
        <v>82</v>
      </c>
      <c r="H62" s="136"/>
      <c r="I62" s="136" t="s">
        <v>81</v>
      </c>
      <c r="J62" s="137"/>
    </row>
    <row r="63" spans="1:10" s="12" customFormat="1" ht="24" customHeight="1" thickBot="1">
      <c r="A63" s="74"/>
      <c r="B63" s="141" t="s">
        <v>118</v>
      </c>
      <c r="C63" s="141"/>
      <c r="D63" s="17" t="s">
        <v>96</v>
      </c>
      <c r="E63" s="136" t="s">
        <v>89</v>
      </c>
      <c r="F63" s="136"/>
      <c r="G63" s="156" t="s">
        <v>82</v>
      </c>
      <c r="H63" s="156"/>
      <c r="I63" s="156" t="s">
        <v>81</v>
      </c>
      <c r="J63" s="157"/>
    </row>
    <row r="64" spans="1:10">
      <c r="A64" s="62">
        <v>9</v>
      </c>
      <c r="B64" s="95" t="s">
        <v>101</v>
      </c>
      <c r="C64" s="154"/>
      <c r="D64" s="154"/>
      <c r="E64" s="154"/>
      <c r="F64" s="154"/>
      <c r="G64" s="154"/>
      <c r="H64" s="154"/>
      <c r="I64" s="154"/>
      <c r="J64" s="155"/>
    </row>
    <row r="65" spans="1:10" s="12" customFormat="1">
      <c r="A65" s="63"/>
      <c r="B65" s="152" t="s">
        <v>97</v>
      </c>
      <c r="C65" s="152"/>
      <c r="D65" s="152"/>
      <c r="E65" s="152"/>
      <c r="F65" s="152"/>
      <c r="G65" s="152"/>
      <c r="H65" s="152"/>
      <c r="I65" s="152"/>
      <c r="J65" s="153"/>
    </row>
    <row r="66" spans="1:10" s="12" customFormat="1">
      <c r="A66" s="63"/>
      <c r="B66" s="71" t="s">
        <v>106</v>
      </c>
      <c r="C66" s="72"/>
      <c r="D66" s="73"/>
      <c r="E66" s="66" t="s">
        <v>104</v>
      </c>
      <c r="F66" s="66"/>
      <c r="G66" s="66"/>
      <c r="H66" s="66"/>
      <c r="I66" s="66"/>
      <c r="J66" s="67"/>
    </row>
    <row r="67" spans="1:10" s="12" customFormat="1">
      <c r="A67" s="63"/>
      <c r="B67" s="71" t="s">
        <v>107</v>
      </c>
      <c r="C67" s="72"/>
      <c r="D67" s="73"/>
      <c r="E67" s="150" t="s">
        <v>99</v>
      </c>
      <c r="F67" s="150"/>
      <c r="G67" s="150"/>
      <c r="H67" s="150"/>
      <c r="I67" s="150"/>
      <c r="J67" s="151"/>
    </row>
    <row r="68" spans="1:10" s="12" customFormat="1">
      <c r="A68" s="63"/>
      <c r="B68" s="71" t="s">
        <v>108</v>
      </c>
      <c r="C68" s="72"/>
      <c r="D68" s="73"/>
      <c r="E68" s="66" t="s">
        <v>110</v>
      </c>
      <c r="F68" s="66"/>
      <c r="G68" s="66"/>
      <c r="H68" s="66"/>
      <c r="I68" s="66"/>
      <c r="J68" s="67"/>
    </row>
    <row r="69" spans="1:10" s="12" customFormat="1">
      <c r="A69" s="63"/>
      <c r="B69" s="71" t="s">
        <v>109</v>
      </c>
      <c r="C69" s="72"/>
      <c r="D69" s="73"/>
      <c r="E69" s="66" t="s">
        <v>98</v>
      </c>
      <c r="F69" s="66"/>
      <c r="G69" s="66"/>
      <c r="H69" s="66"/>
      <c r="I69" s="66"/>
      <c r="J69" s="67"/>
    </row>
    <row r="70" spans="1:10" s="12" customFormat="1">
      <c r="A70" s="63"/>
      <c r="B70" s="71" t="s">
        <v>112</v>
      </c>
      <c r="C70" s="72"/>
      <c r="D70" s="73"/>
      <c r="E70" s="66" t="s">
        <v>100</v>
      </c>
      <c r="F70" s="66"/>
      <c r="G70" s="66"/>
      <c r="H70" s="66"/>
      <c r="I70" s="66"/>
      <c r="J70" s="67"/>
    </row>
    <row r="71" spans="1:10" s="12" customFormat="1">
      <c r="A71" s="63"/>
      <c r="B71" s="71" t="s">
        <v>113</v>
      </c>
      <c r="C71" s="72"/>
      <c r="D71" s="73"/>
      <c r="E71" s="66" t="s">
        <v>19</v>
      </c>
      <c r="F71" s="66"/>
      <c r="G71" s="66"/>
      <c r="H71" s="66"/>
      <c r="I71" s="66"/>
      <c r="J71" s="67"/>
    </row>
    <row r="72" spans="1:10" s="12" customFormat="1" ht="32.25" customHeight="1">
      <c r="A72" s="63"/>
      <c r="B72" s="71" t="s">
        <v>114</v>
      </c>
      <c r="C72" s="72"/>
      <c r="D72" s="73"/>
      <c r="E72" s="90" t="s">
        <v>115</v>
      </c>
      <c r="F72" s="69"/>
      <c r="G72" s="69"/>
      <c r="H72" s="69"/>
      <c r="I72" s="69"/>
      <c r="J72" s="70"/>
    </row>
    <row r="73" spans="1:10" s="12" customFormat="1">
      <c r="A73" s="63"/>
      <c r="B73" s="71" t="s">
        <v>121</v>
      </c>
      <c r="C73" s="72"/>
      <c r="D73" s="73"/>
      <c r="E73" s="66" t="s">
        <v>100</v>
      </c>
      <c r="F73" s="66"/>
      <c r="G73" s="66"/>
      <c r="H73" s="66"/>
      <c r="I73" s="66"/>
      <c r="J73" s="67"/>
    </row>
    <row r="74" spans="1:10" s="12" customFormat="1" ht="12" thickBot="1">
      <c r="A74" s="63"/>
      <c r="B74" s="109" t="s">
        <v>122</v>
      </c>
      <c r="C74" s="110"/>
      <c r="D74" s="111"/>
      <c r="E74" s="66" t="s">
        <v>116</v>
      </c>
      <c r="F74" s="66"/>
      <c r="G74" s="66"/>
      <c r="H74" s="66"/>
      <c r="I74" s="66"/>
      <c r="J74" s="67"/>
    </row>
    <row r="75" spans="1:10" s="12" customFormat="1">
      <c r="A75" s="63"/>
      <c r="B75" s="152" t="s">
        <v>102</v>
      </c>
      <c r="C75" s="152"/>
      <c r="D75" s="152"/>
      <c r="E75" s="152"/>
      <c r="F75" s="152"/>
      <c r="G75" s="152"/>
      <c r="H75" s="152"/>
      <c r="I75" s="152"/>
      <c r="J75" s="153"/>
    </row>
    <row r="76" spans="1:10">
      <c r="A76" s="64"/>
      <c r="B76" s="71" t="s">
        <v>106</v>
      </c>
      <c r="C76" s="72"/>
      <c r="D76" s="73"/>
      <c r="E76" s="66" t="s">
        <v>105</v>
      </c>
      <c r="F76" s="66"/>
      <c r="G76" s="66"/>
      <c r="H76" s="66"/>
      <c r="I76" s="66"/>
      <c r="J76" s="67"/>
    </row>
    <row r="77" spans="1:10">
      <c r="A77" s="64"/>
      <c r="B77" s="71" t="s">
        <v>107</v>
      </c>
      <c r="C77" s="72"/>
      <c r="D77" s="73"/>
      <c r="E77" s="150" t="s">
        <v>99</v>
      </c>
      <c r="F77" s="150"/>
      <c r="G77" s="150"/>
      <c r="H77" s="150"/>
      <c r="I77" s="150"/>
      <c r="J77" s="151"/>
    </row>
    <row r="78" spans="1:10">
      <c r="A78" s="64"/>
      <c r="B78" s="71" t="s">
        <v>108</v>
      </c>
      <c r="C78" s="72"/>
      <c r="D78" s="73"/>
      <c r="E78" s="66" t="s">
        <v>111</v>
      </c>
      <c r="F78" s="66"/>
      <c r="G78" s="66"/>
      <c r="H78" s="66"/>
      <c r="I78" s="66"/>
      <c r="J78" s="67"/>
    </row>
    <row r="79" spans="1:10">
      <c r="A79" s="64"/>
      <c r="B79" s="71" t="s">
        <v>109</v>
      </c>
      <c r="C79" s="72"/>
      <c r="D79" s="73"/>
      <c r="E79" s="66" t="s">
        <v>98</v>
      </c>
      <c r="F79" s="66"/>
      <c r="G79" s="66"/>
      <c r="H79" s="66"/>
      <c r="I79" s="66"/>
      <c r="J79" s="67"/>
    </row>
    <row r="80" spans="1:10">
      <c r="A80" s="64"/>
      <c r="B80" s="71" t="s">
        <v>112</v>
      </c>
      <c r="C80" s="72"/>
      <c r="D80" s="73"/>
      <c r="E80" s="66" t="s">
        <v>103</v>
      </c>
      <c r="F80" s="66"/>
      <c r="G80" s="66"/>
      <c r="H80" s="66"/>
      <c r="I80" s="66"/>
      <c r="J80" s="67"/>
    </row>
    <row r="81" spans="1:10">
      <c r="A81" s="64"/>
      <c r="B81" s="71" t="s">
        <v>113</v>
      </c>
      <c r="C81" s="72"/>
      <c r="D81" s="73"/>
      <c r="E81" s="66" t="s">
        <v>14</v>
      </c>
      <c r="F81" s="66"/>
      <c r="G81" s="66"/>
      <c r="H81" s="66"/>
      <c r="I81" s="66"/>
      <c r="J81" s="67"/>
    </row>
    <row r="82" spans="1:10" ht="24" customHeight="1">
      <c r="A82" s="64"/>
      <c r="B82" s="71" t="s">
        <v>114</v>
      </c>
      <c r="C82" s="72"/>
      <c r="D82" s="73"/>
      <c r="E82" s="68" t="s">
        <v>115</v>
      </c>
      <c r="F82" s="69"/>
      <c r="G82" s="69"/>
      <c r="H82" s="69"/>
      <c r="I82" s="69"/>
      <c r="J82" s="70"/>
    </row>
    <row r="83" spans="1:10">
      <c r="A83" s="64"/>
      <c r="B83" s="71" t="s">
        <v>121</v>
      </c>
      <c r="C83" s="72"/>
      <c r="D83" s="73"/>
      <c r="E83" s="66" t="s">
        <v>119</v>
      </c>
      <c r="F83" s="66"/>
      <c r="G83" s="66"/>
      <c r="H83" s="66"/>
      <c r="I83" s="66"/>
      <c r="J83" s="67"/>
    </row>
    <row r="84" spans="1:10" ht="12" thickBot="1">
      <c r="A84" s="65"/>
      <c r="B84" s="109" t="s">
        <v>122</v>
      </c>
      <c r="C84" s="110"/>
      <c r="D84" s="111"/>
      <c r="E84" s="121" t="s">
        <v>120</v>
      </c>
      <c r="F84" s="121"/>
      <c r="G84" s="121"/>
      <c r="H84" s="121"/>
      <c r="I84" s="121"/>
      <c r="J84" s="122"/>
    </row>
    <row r="85" spans="1:10">
      <c r="A85" s="74">
        <v>10</v>
      </c>
      <c r="B85" s="190" t="s">
        <v>123</v>
      </c>
      <c r="C85" s="190"/>
      <c r="D85" s="190"/>
      <c r="E85" s="190"/>
      <c r="F85" s="190"/>
      <c r="G85" s="190"/>
      <c r="H85" s="190"/>
      <c r="I85" s="190"/>
      <c r="J85" s="191"/>
    </row>
    <row r="86" spans="1:10" ht="24.75" customHeight="1">
      <c r="A86" s="74"/>
      <c r="B86" s="196" t="s">
        <v>124</v>
      </c>
      <c r="C86" s="197"/>
      <c r="D86" s="197"/>
      <c r="E86" s="198"/>
      <c r="F86" s="27" t="s">
        <v>125</v>
      </c>
      <c r="G86" s="91" t="s">
        <v>126</v>
      </c>
      <c r="H86" s="91"/>
      <c r="I86" s="91" t="s">
        <v>127</v>
      </c>
      <c r="J86" s="195"/>
    </row>
    <row r="87" spans="1:10" ht="11.25" customHeight="1">
      <c r="A87" s="74"/>
      <c r="B87" s="54" t="s">
        <v>128</v>
      </c>
      <c r="C87" s="55"/>
      <c r="D87" s="55"/>
      <c r="E87" s="56"/>
      <c r="F87" s="10" t="s">
        <v>3</v>
      </c>
      <c r="G87" s="57">
        <v>42044</v>
      </c>
      <c r="H87" s="58"/>
      <c r="I87" s="57">
        <v>42045</v>
      </c>
      <c r="J87" s="58"/>
    </row>
    <row r="88" spans="1:10">
      <c r="A88" s="74"/>
      <c r="B88" s="54" t="s">
        <v>129</v>
      </c>
      <c r="C88" s="55"/>
      <c r="D88" s="55"/>
      <c r="E88" s="56"/>
      <c r="F88" s="10" t="s">
        <v>1</v>
      </c>
      <c r="G88" s="57">
        <v>42083</v>
      </c>
      <c r="H88" s="58"/>
      <c r="I88" s="57">
        <v>42103</v>
      </c>
      <c r="J88" s="58"/>
    </row>
    <row r="89" spans="1:10">
      <c r="A89" s="74"/>
      <c r="B89" s="54" t="s">
        <v>130</v>
      </c>
      <c r="C89" s="55"/>
      <c r="D89" s="55"/>
      <c r="E89" s="56"/>
      <c r="F89" s="10" t="s">
        <v>15</v>
      </c>
      <c r="G89" s="57">
        <v>42123</v>
      </c>
      <c r="H89" s="58"/>
      <c r="I89" s="57">
        <v>42124</v>
      </c>
      <c r="J89" s="58"/>
    </row>
    <row r="90" spans="1:10" ht="11.25" customHeight="1">
      <c r="A90" s="74"/>
      <c r="B90" s="54" t="s">
        <v>128</v>
      </c>
      <c r="C90" s="55"/>
      <c r="D90" s="55"/>
      <c r="E90" s="56"/>
      <c r="F90" s="10" t="s">
        <v>3</v>
      </c>
      <c r="G90" s="57">
        <v>42145</v>
      </c>
      <c r="H90" s="58"/>
      <c r="I90" s="57">
        <v>42149</v>
      </c>
      <c r="J90" s="58"/>
    </row>
    <row r="91" spans="1:10" ht="11.25" customHeight="1">
      <c r="A91" s="74"/>
      <c r="B91" s="59" t="s">
        <v>131</v>
      </c>
      <c r="C91" s="60"/>
      <c r="D91" s="60"/>
      <c r="E91" s="61"/>
      <c r="F91" s="10" t="s">
        <v>4</v>
      </c>
      <c r="G91" s="57">
        <v>42145</v>
      </c>
      <c r="H91" s="58"/>
      <c r="I91" s="57">
        <v>42149</v>
      </c>
      <c r="J91" s="58"/>
    </row>
    <row r="92" spans="1:10" ht="11.25" customHeight="1">
      <c r="A92" s="74"/>
      <c r="B92" s="59" t="s">
        <v>131</v>
      </c>
      <c r="C92" s="60"/>
      <c r="D92" s="60"/>
      <c r="E92" s="61"/>
      <c r="F92" s="10" t="s">
        <v>4</v>
      </c>
      <c r="G92" s="57">
        <v>42146</v>
      </c>
      <c r="H92" s="58"/>
      <c r="I92" s="57">
        <v>42149</v>
      </c>
      <c r="J92" s="58"/>
    </row>
    <row r="93" spans="1:10" ht="24.75" customHeight="1">
      <c r="A93" s="74"/>
      <c r="B93" s="59" t="s">
        <v>132</v>
      </c>
      <c r="C93" s="60"/>
      <c r="D93" s="60"/>
      <c r="E93" s="61"/>
      <c r="F93" s="10" t="s">
        <v>16</v>
      </c>
      <c r="G93" s="57">
        <v>42145</v>
      </c>
      <c r="H93" s="58"/>
      <c r="I93" s="57">
        <v>42149</v>
      </c>
      <c r="J93" s="58"/>
    </row>
    <row r="94" spans="1:10">
      <c r="A94" s="74"/>
      <c r="B94" s="59" t="s">
        <v>133</v>
      </c>
      <c r="C94" s="60"/>
      <c r="D94" s="60"/>
      <c r="E94" s="61"/>
      <c r="F94" s="10" t="s">
        <v>17</v>
      </c>
      <c r="G94" s="57">
        <v>42145</v>
      </c>
      <c r="H94" s="58"/>
      <c r="I94" s="57">
        <v>42149</v>
      </c>
      <c r="J94" s="58"/>
    </row>
    <row r="95" spans="1:10">
      <c r="A95" s="74"/>
      <c r="B95" s="59" t="s">
        <v>134</v>
      </c>
      <c r="C95" s="60"/>
      <c r="D95" s="60"/>
      <c r="E95" s="61"/>
      <c r="F95" s="10" t="s">
        <v>5</v>
      </c>
      <c r="G95" s="57">
        <v>42146</v>
      </c>
      <c r="H95" s="58"/>
      <c r="I95" s="57">
        <v>42149</v>
      </c>
      <c r="J95" s="58"/>
    </row>
    <row r="96" spans="1:10">
      <c r="A96" s="74"/>
      <c r="B96" s="59" t="s">
        <v>135</v>
      </c>
      <c r="C96" s="60"/>
      <c r="D96" s="60"/>
      <c r="E96" s="61"/>
      <c r="F96" s="10" t="s">
        <v>18</v>
      </c>
      <c r="G96" s="57">
        <v>42164</v>
      </c>
      <c r="H96" s="58"/>
      <c r="I96" s="57">
        <v>42173</v>
      </c>
      <c r="J96" s="58"/>
    </row>
    <row r="97" spans="1:10" ht="11.25" customHeight="1">
      <c r="A97" s="74"/>
      <c r="B97" s="54" t="s">
        <v>128</v>
      </c>
      <c r="C97" s="55"/>
      <c r="D97" s="55"/>
      <c r="E97" s="56"/>
      <c r="F97" s="10" t="s">
        <v>3</v>
      </c>
      <c r="G97" s="57">
        <v>42236</v>
      </c>
      <c r="H97" s="58"/>
      <c r="I97" s="57">
        <v>42237</v>
      </c>
      <c r="J97" s="58"/>
    </row>
    <row r="98" spans="1:10" ht="22.5" customHeight="1">
      <c r="A98" s="74"/>
      <c r="B98" s="59" t="s">
        <v>132</v>
      </c>
      <c r="C98" s="60"/>
      <c r="D98" s="60"/>
      <c r="E98" s="61"/>
      <c r="F98" s="10" t="s">
        <v>16</v>
      </c>
      <c r="G98" s="57">
        <v>42236</v>
      </c>
      <c r="H98" s="58"/>
      <c r="I98" s="57">
        <v>42237</v>
      </c>
      <c r="J98" s="58"/>
    </row>
    <row r="99" spans="1:10">
      <c r="A99" s="74"/>
      <c r="B99" s="59" t="s">
        <v>133</v>
      </c>
      <c r="C99" s="60"/>
      <c r="D99" s="60"/>
      <c r="E99" s="61"/>
      <c r="F99" s="10" t="s">
        <v>17</v>
      </c>
      <c r="G99" s="57">
        <v>42236</v>
      </c>
      <c r="H99" s="58"/>
      <c r="I99" s="57">
        <v>42237</v>
      </c>
      <c r="J99" s="58"/>
    </row>
    <row r="100" spans="1:10" ht="11.25" customHeight="1">
      <c r="A100" s="74"/>
      <c r="B100" s="54" t="s">
        <v>128</v>
      </c>
      <c r="C100" s="55"/>
      <c r="D100" s="55"/>
      <c r="E100" s="56"/>
      <c r="F100" s="10" t="s">
        <v>3</v>
      </c>
      <c r="G100" s="57">
        <v>42306</v>
      </c>
      <c r="H100" s="58"/>
      <c r="I100" s="57">
        <v>42310</v>
      </c>
      <c r="J100" s="58"/>
    </row>
    <row r="101" spans="1:10" ht="22.5" customHeight="1">
      <c r="A101" s="74"/>
      <c r="B101" s="59" t="s">
        <v>132</v>
      </c>
      <c r="C101" s="60"/>
      <c r="D101" s="60"/>
      <c r="E101" s="61"/>
      <c r="F101" s="10" t="s">
        <v>16</v>
      </c>
      <c r="G101" s="57">
        <v>42306</v>
      </c>
      <c r="H101" s="58"/>
      <c r="I101" s="57">
        <v>42310</v>
      </c>
      <c r="J101" s="58"/>
    </row>
    <row r="102" spans="1:10" ht="11.25" customHeight="1">
      <c r="A102" s="74"/>
      <c r="B102" s="59" t="s">
        <v>133</v>
      </c>
      <c r="C102" s="60"/>
      <c r="D102" s="60"/>
      <c r="E102" s="61"/>
      <c r="F102" s="10" t="s">
        <v>17</v>
      </c>
      <c r="G102" s="57">
        <v>42306</v>
      </c>
      <c r="H102" s="58"/>
      <c r="I102" s="57">
        <v>42310</v>
      </c>
      <c r="J102" s="58"/>
    </row>
    <row r="103" spans="1:10" ht="11.25" customHeight="1">
      <c r="A103" s="74"/>
      <c r="B103" s="54" t="s">
        <v>128</v>
      </c>
      <c r="C103" s="55"/>
      <c r="D103" s="55"/>
      <c r="E103" s="56"/>
      <c r="F103" s="10" t="s">
        <v>3</v>
      </c>
      <c r="G103" s="57">
        <v>42313</v>
      </c>
      <c r="H103" s="58"/>
      <c r="I103" s="57">
        <v>42314</v>
      </c>
      <c r="J103" s="58"/>
    </row>
    <row r="104" spans="1:10" ht="11.25" customHeight="1" thickBot="1">
      <c r="A104" s="74"/>
      <c r="B104" s="59" t="s">
        <v>135</v>
      </c>
      <c r="C104" s="60"/>
      <c r="D104" s="60"/>
      <c r="E104" s="61"/>
      <c r="F104" s="10" t="s">
        <v>18</v>
      </c>
      <c r="G104" s="57">
        <v>42352</v>
      </c>
      <c r="H104" s="58"/>
      <c r="I104" s="57">
        <v>42353</v>
      </c>
      <c r="J104" s="58"/>
    </row>
    <row r="105" spans="1:10">
      <c r="A105" s="99">
        <v>11</v>
      </c>
      <c r="B105" s="95" t="s">
        <v>136</v>
      </c>
      <c r="C105" s="95"/>
      <c r="D105" s="95"/>
      <c r="E105" s="95"/>
      <c r="F105" s="95"/>
      <c r="G105" s="95"/>
      <c r="H105" s="95"/>
      <c r="I105" s="95"/>
      <c r="J105" s="96"/>
    </row>
    <row r="106" spans="1:10" ht="11.25" customHeight="1">
      <c r="A106" s="74"/>
      <c r="B106" s="41" t="s">
        <v>137</v>
      </c>
      <c r="C106" s="42"/>
      <c r="D106" s="42"/>
      <c r="E106" s="42"/>
      <c r="F106" s="43"/>
      <c r="G106" s="41" t="s">
        <v>138</v>
      </c>
      <c r="H106" s="42"/>
      <c r="I106" s="42"/>
      <c r="J106" s="50"/>
    </row>
    <row r="107" spans="1:10">
      <c r="A107" s="74"/>
      <c r="B107" s="41" t="s">
        <v>139</v>
      </c>
      <c r="C107" s="48"/>
      <c r="D107" s="48"/>
      <c r="E107" s="48"/>
      <c r="F107" s="48"/>
      <c r="G107" s="48"/>
      <c r="H107" s="48"/>
      <c r="I107" s="48"/>
      <c r="J107" s="49"/>
    </row>
    <row r="108" spans="1:10" ht="11.25" customHeight="1">
      <c r="A108" s="74"/>
      <c r="B108" s="35" t="s">
        <v>140</v>
      </c>
      <c r="C108" s="39"/>
      <c r="D108" s="39"/>
      <c r="E108" s="39"/>
      <c r="F108" s="40"/>
      <c r="G108" s="34"/>
      <c r="H108" s="34"/>
      <c r="I108" s="34">
        <v>11259998</v>
      </c>
      <c r="J108" s="34"/>
    </row>
    <row r="109" spans="1:10" ht="11.25" customHeight="1">
      <c r="A109" s="74"/>
      <c r="B109" s="45" t="s">
        <v>159</v>
      </c>
      <c r="C109" s="46"/>
      <c r="D109" s="46"/>
      <c r="E109" s="46"/>
      <c r="F109" s="46"/>
      <c r="G109" s="34"/>
      <c r="H109" s="34"/>
      <c r="I109" s="34">
        <v>133337815</v>
      </c>
      <c r="J109" s="34"/>
    </row>
    <row r="110" spans="1:10" ht="11.25" customHeight="1">
      <c r="A110" s="74"/>
      <c r="B110" s="45" t="s">
        <v>141</v>
      </c>
      <c r="C110" s="46"/>
      <c r="D110" s="46"/>
      <c r="E110" s="46"/>
      <c r="F110" s="46"/>
      <c r="G110" s="34"/>
      <c r="H110" s="34"/>
      <c r="I110" s="34">
        <v>153201530</v>
      </c>
      <c r="J110" s="34"/>
    </row>
    <row r="111" spans="1:10" ht="11.25" customHeight="1">
      <c r="A111" s="74"/>
      <c r="B111" s="35" t="s">
        <v>142</v>
      </c>
      <c r="C111" s="39"/>
      <c r="D111" s="39"/>
      <c r="E111" s="39"/>
      <c r="F111" s="40"/>
      <c r="G111" s="47"/>
      <c r="H111" s="47"/>
      <c r="I111" s="47"/>
      <c r="J111" s="47"/>
    </row>
    <row r="112" spans="1:10" ht="11.25" customHeight="1">
      <c r="A112" s="74"/>
      <c r="B112" s="35" t="s">
        <v>186</v>
      </c>
      <c r="C112" s="39"/>
      <c r="D112" s="39"/>
      <c r="E112" s="39"/>
      <c r="F112" s="40"/>
      <c r="G112" s="34">
        <v>0</v>
      </c>
      <c r="H112" s="34"/>
      <c r="I112" s="34"/>
      <c r="J112" s="34"/>
    </row>
    <row r="113" spans="1:10" ht="11.25" customHeight="1">
      <c r="A113" s="74"/>
      <c r="B113" s="35" t="s">
        <v>187</v>
      </c>
      <c r="C113" s="39"/>
      <c r="D113" s="39"/>
      <c r="E113" s="39"/>
      <c r="F113" s="40"/>
      <c r="G113" s="34">
        <v>0</v>
      </c>
      <c r="H113" s="34"/>
      <c r="I113" s="34"/>
      <c r="J113" s="34"/>
    </row>
    <row r="114" spans="1:10" ht="11.25" customHeight="1">
      <c r="A114" s="74"/>
      <c r="B114" s="35" t="s">
        <v>188</v>
      </c>
      <c r="C114" s="39"/>
      <c r="D114" s="39"/>
      <c r="E114" s="39"/>
      <c r="F114" s="40"/>
      <c r="G114" s="34">
        <v>0</v>
      </c>
      <c r="H114" s="34"/>
      <c r="I114" s="34"/>
      <c r="J114" s="34"/>
    </row>
    <row r="115" spans="1:10" ht="11.25" customHeight="1">
      <c r="A115" s="74"/>
      <c r="B115" s="35" t="s">
        <v>189</v>
      </c>
      <c r="C115" s="39"/>
      <c r="D115" s="39"/>
      <c r="E115" s="39"/>
      <c r="F115" s="40"/>
      <c r="G115" s="34"/>
      <c r="H115" s="34"/>
      <c r="I115" s="44">
        <v>0</v>
      </c>
      <c r="J115" s="44"/>
    </row>
    <row r="116" spans="1:10" ht="11.25" customHeight="1">
      <c r="A116" s="74"/>
      <c r="B116" s="35" t="s">
        <v>190</v>
      </c>
      <c r="C116" s="36"/>
      <c r="D116" s="36"/>
      <c r="E116" s="36"/>
      <c r="F116" s="37"/>
      <c r="G116" s="34">
        <v>18582538</v>
      </c>
      <c r="H116" s="34"/>
      <c r="I116" s="34"/>
      <c r="J116" s="34"/>
    </row>
    <row r="117" spans="1:10" ht="11.25" customHeight="1">
      <c r="A117" s="74"/>
      <c r="B117" s="78" t="s">
        <v>191</v>
      </c>
      <c r="C117" s="79"/>
      <c r="D117" s="79"/>
      <c r="E117" s="79"/>
      <c r="F117" s="79"/>
      <c r="G117" s="34">
        <v>0</v>
      </c>
      <c r="H117" s="34"/>
      <c r="I117" s="34"/>
      <c r="J117" s="34"/>
    </row>
    <row r="118" spans="1:10" ht="11.25" customHeight="1">
      <c r="A118" s="74"/>
      <c r="B118" s="78" t="s">
        <v>192</v>
      </c>
      <c r="C118" s="79"/>
      <c r="D118" s="79"/>
      <c r="E118" s="79"/>
      <c r="F118" s="79"/>
      <c r="G118" s="34"/>
      <c r="H118" s="34"/>
      <c r="I118" s="44">
        <f>G116-G117</f>
        <v>18582538</v>
      </c>
      <c r="J118" s="44"/>
    </row>
    <row r="119" spans="1:10" ht="11.25" customHeight="1">
      <c r="A119" s="74"/>
      <c r="B119" s="35" t="s">
        <v>143</v>
      </c>
      <c r="C119" s="39"/>
      <c r="D119" s="39"/>
      <c r="E119" s="39"/>
      <c r="F119" s="40"/>
      <c r="G119" s="34"/>
      <c r="H119" s="34"/>
      <c r="I119" s="34">
        <v>0</v>
      </c>
      <c r="J119" s="34"/>
    </row>
    <row r="120" spans="1:10" ht="11.25" customHeight="1">
      <c r="A120" s="74"/>
      <c r="B120" s="35" t="s">
        <v>144</v>
      </c>
      <c r="C120" s="39"/>
      <c r="D120" s="39"/>
      <c r="E120" s="39"/>
      <c r="F120" s="40"/>
      <c r="G120" s="47"/>
      <c r="H120" s="47"/>
      <c r="I120" s="47"/>
      <c r="J120" s="47"/>
    </row>
    <row r="121" spans="1:10" ht="11.25" customHeight="1">
      <c r="A121" s="74"/>
      <c r="B121" s="35" t="s">
        <v>145</v>
      </c>
      <c r="C121" s="39"/>
      <c r="D121" s="39"/>
      <c r="E121" s="39"/>
      <c r="F121" s="40"/>
      <c r="G121" s="51">
        <v>310808404</v>
      </c>
      <c r="H121" s="52"/>
      <c r="I121" s="34"/>
      <c r="J121" s="34"/>
    </row>
    <row r="122" spans="1:10" ht="11.25" customHeight="1">
      <c r="A122" s="74"/>
      <c r="B122" s="35" t="s">
        <v>193</v>
      </c>
      <c r="C122" s="39"/>
      <c r="D122" s="39"/>
      <c r="E122" s="39"/>
      <c r="F122" s="40"/>
      <c r="G122" s="51">
        <v>10432872</v>
      </c>
      <c r="H122" s="52"/>
      <c r="I122" s="34"/>
      <c r="J122" s="34"/>
    </row>
    <row r="123" spans="1:10" ht="11.25" customHeight="1">
      <c r="A123" s="74"/>
      <c r="B123" s="35" t="s">
        <v>194</v>
      </c>
      <c r="C123" s="39"/>
      <c r="D123" s="39"/>
      <c r="E123" s="39"/>
      <c r="F123" s="40"/>
      <c r="G123" s="51">
        <v>57331</v>
      </c>
      <c r="H123" s="52"/>
      <c r="I123" s="34"/>
      <c r="J123" s="34"/>
    </row>
    <row r="124" spans="1:10" ht="11.25" customHeight="1">
      <c r="A124" s="74"/>
      <c r="B124" s="35" t="s">
        <v>195</v>
      </c>
      <c r="C124" s="39"/>
      <c r="D124" s="39"/>
      <c r="E124" s="39"/>
      <c r="F124" s="40"/>
      <c r="G124" s="34"/>
      <c r="H124" s="34"/>
      <c r="I124" s="44">
        <f>G121+G122-G123</f>
        <v>321183945</v>
      </c>
      <c r="J124" s="44"/>
    </row>
    <row r="125" spans="1:10" ht="11.25" customHeight="1">
      <c r="A125" s="74"/>
      <c r="B125" s="35" t="s">
        <v>196</v>
      </c>
      <c r="C125" s="36"/>
      <c r="D125" s="36"/>
      <c r="E125" s="36"/>
      <c r="F125" s="37"/>
      <c r="G125" s="34">
        <v>0</v>
      </c>
      <c r="H125" s="34"/>
      <c r="I125" s="34"/>
      <c r="J125" s="34"/>
    </row>
    <row r="126" spans="1:10" ht="11.25" customHeight="1">
      <c r="A126" s="74"/>
      <c r="B126" s="38" t="s">
        <v>197</v>
      </c>
      <c r="C126" s="36"/>
      <c r="D126" s="36"/>
      <c r="E126" s="36"/>
      <c r="F126" s="37"/>
      <c r="G126" s="34">
        <v>0</v>
      </c>
      <c r="H126" s="34"/>
      <c r="I126" s="34"/>
      <c r="J126" s="34"/>
    </row>
    <row r="127" spans="1:10" ht="11.25" customHeight="1">
      <c r="A127" s="74"/>
      <c r="B127" s="53" t="s">
        <v>198</v>
      </c>
      <c r="C127" s="53"/>
      <c r="D127" s="53"/>
      <c r="E127" s="53"/>
      <c r="F127" s="53"/>
      <c r="G127" s="47"/>
      <c r="H127" s="47"/>
      <c r="I127" s="44">
        <v>0</v>
      </c>
      <c r="J127" s="44"/>
    </row>
    <row r="128" spans="1:10" ht="11.25" customHeight="1">
      <c r="A128" s="74"/>
      <c r="B128" s="38" t="s">
        <v>146</v>
      </c>
      <c r="C128" s="36"/>
      <c r="D128" s="36"/>
      <c r="E128" s="36"/>
      <c r="F128" s="37"/>
      <c r="G128" s="47"/>
      <c r="H128" s="47"/>
      <c r="I128" s="34">
        <v>0</v>
      </c>
      <c r="J128" s="34"/>
    </row>
    <row r="129" spans="1:10" ht="11.25" customHeight="1">
      <c r="A129" s="74"/>
      <c r="B129" s="38" t="s">
        <v>147</v>
      </c>
      <c r="C129" s="36"/>
      <c r="D129" s="36"/>
      <c r="E129" s="36"/>
      <c r="F129" s="37"/>
      <c r="G129" s="47"/>
      <c r="H129" s="47"/>
      <c r="I129" s="34">
        <v>71064165</v>
      </c>
      <c r="J129" s="34"/>
    </row>
    <row r="130" spans="1:10" ht="11.25" customHeight="1">
      <c r="A130" s="74"/>
      <c r="B130" s="38" t="s">
        <v>148</v>
      </c>
      <c r="C130" s="36"/>
      <c r="D130" s="36"/>
      <c r="E130" s="36"/>
      <c r="F130" s="37"/>
      <c r="G130" s="47"/>
      <c r="H130" s="47"/>
      <c r="I130" s="34">
        <v>4587138</v>
      </c>
      <c r="J130" s="34"/>
    </row>
    <row r="131" spans="1:10" ht="11.25" customHeight="1">
      <c r="A131" s="74"/>
      <c r="B131" s="38" t="s">
        <v>149</v>
      </c>
      <c r="C131" s="36"/>
      <c r="D131" s="36"/>
      <c r="E131" s="36"/>
      <c r="F131" s="37"/>
      <c r="G131" s="47"/>
      <c r="H131" s="47"/>
      <c r="I131" s="47"/>
      <c r="J131" s="47"/>
    </row>
    <row r="132" spans="1:10" ht="11.25" customHeight="1">
      <c r="A132" s="74"/>
      <c r="B132" s="38" t="s">
        <v>150</v>
      </c>
      <c r="C132" s="36"/>
      <c r="D132" s="36"/>
      <c r="E132" s="36"/>
      <c r="F132" s="37"/>
      <c r="G132" s="34">
        <v>0</v>
      </c>
      <c r="H132" s="34"/>
      <c r="I132" s="47"/>
      <c r="J132" s="47"/>
    </row>
    <row r="133" spans="1:10" ht="11.25" customHeight="1">
      <c r="A133" s="74"/>
      <c r="B133" s="38" t="s">
        <v>199</v>
      </c>
      <c r="C133" s="36"/>
      <c r="D133" s="36"/>
      <c r="E133" s="36"/>
      <c r="F133" s="37"/>
      <c r="G133" s="34">
        <v>0</v>
      </c>
      <c r="H133" s="34"/>
      <c r="I133" s="47"/>
      <c r="J133" s="47"/>
    </row>
    <row r="134" spans="1:10" ht="11.25" customHeight="1">
      <c r="A134" s="74"/>
      <c r="B134" s="38" t="s">
        <v>200</v>
      </c>
      <c r="C134" s="36"/>
      <c r="D134" s="36"/>
      <c r="E134" s="36"/>
      <c r="F134" s="37"/>
      <c r="G134" s="34">
        <v>0</v>
      </c>
      <c r="H134" s="34"/>
      <c r="I134" s="47"/>
      <c r="J134" s="47"/>
    </row>
    <row r="135" spans="1:10" ht="11.25" customHeight="1">
      <c r="A135" s="74"/>
      <c r="B135" s="38" t="s">
        <v>201</v>
      </c>
      <c r="C135" s="36"/>
      <c r="D135" s="36"/>
      <c r="E135" s="36"/>
      <c r="F135" s="37"/>
      <c r="G135" s="47"/>
      <c r="H135" s="47"/>
      <c r="I135" s="44">
        <f>G132+G133-G134</f>
        <v>0</v>
      </c>
      <c r="J135" s="44"/>
    </row>
    <row r="136" spans="1:10" ht="11.25" customHeight="1">
      <c r="A136" s="74"/>
      <c r="B136" s="38" t="s">
        <v>151</v>
      </c>
      <c r="C136" s="36"/>
      <c r="D136" s="36"/>
      <c r="E136" s="36"/>
      <c r="F136" s="37"/>
      <c r="G136" s="47"/>
      <c r="H136" s="47"/>
      <c r="I136" s="34">
        <v>38249805</v>
      </c>
      <c r="J136" s="34"/>
    </row>
    <row r="137" spans="1:10" ht="11.25" customHeight="1">
      <c r="A137" s="74"/>
      <c r="B137" s="75" t="s">
        <v>152</v>
      </c>
      <c r="C137" s="76"/>
      <c r="D137" s="76"/>
      <c r="E137" s="76"/>
      <c r="F137" s="77"/>
      <c r="G137" s="47"/>
      <c r="H137" s="47"/>
      <c r="I137" s="44">
        <f>I108+I109+I110+I115+I118+I119+I124+I127+I128+I129+I130+I135+I136</f>
        <v>751466934</v>
      </c>
      <c r="J137" s="44"/>
    </row>
    <row r="138" spans="1:10" ht="11.25" customHeight="1">
      <c r="A138" s="74"/>
      <c r="B138" s="41" t="s">
        <v>153</v>
      </c>
      <c r="C138" s="48"/>
      <c r="D138" s="48"/>
      <c r="E138" s="48"/>
      <c r="F138" s="48"/>
      <c r="G138" s="48"/>
      <c r="H138" s="48"/>
      <c r="I138" s="48"/>
      <c r="J138" s="100"/>
    </row>
    <row r="139" spans="1:10" ht="11.25" customHeight="1">
      <c r="A139" s="74"/>
      <c r="B139" s="81" t="s">
        <v>154</v>
      </c>
      <c r="C139" s="82"/>
      <c r="D139" s="82"/>
      <c r="E139" s="82"/>
      <c r="F139" s="82"/>
      <c r="G139" s="82"/>
      <c r="H139" s="82"/>
      <c r="I139" s="82"/>
      <c r="J139" s="83"/>
    </row>
    <row r="140" spans="1:10" ht="11.25" customHeight="1">
      <c r="A140" s="74"/>
      <c r="B140" s="38" t="s">
        <v>155</v>
      </c>
      <c r="C140" s="36"/>
      <c r="D140" s="36"/>
      <c r="E140" s="36"/>
      <c r="F140" s="37"/>
      <c r="G140" s="80"/>
      <c r="H140" s="80"/>
      <c r="I140" s="34">
        <v>269231675</v>
      </c>
      <c r="J140" s="34"/>
    </row>
    <row r="141" spans="1:10" ht="11.25" customHeight="1">
      <c r="A141" s="74"/>
      <c r="B141" s="38" t="s">
        <v>156</v>
      </c>
      <c r="C141" s="36"/>
      <c r="D141" s="36"/>
      <c r="E141" s="36"/>
      <c r="F141" s="37"/>
      <c r="G141" s="80"/>
      <c r="H141" s="80"/>
      <c r="I141" s="34">
        <v>39184</v>
      </c>
      <c r="J141" s="34"/>
    </row>
    <row r="142" spans="1:10" ht="11.25" customHeight="1">
      <c r="A142" s="74"/>
      <c r="B142" s="38" t="s">
        <v>157</v>
      </c>
      <c r="C142" s="36"/>
      <c r="D142" s="36"/>
      <c r="E142" s="36"/>
      <c r="F142" s="37"/>
      <c r="G142" s="80"/>
      <c r="H142" s="80"/>
      <c r="I142" s="34">
        <v>177623669</v>
      </c>
      <c r="J142" s="34"/>
    </row>
    <row r="143" spans="1:10" ht="11.25" customHeight="1">
      <c r="A143" s="74"/>
      <c r="B143" s="38" t="s">
        <v>158</v>
      </c>
      <c r="C143" s="36"/>
      <c r="D143" s="36"/>
      <c r="E143" s="36"/>
      <c r="F143" s="37"/>
      <c r="G143" s="80"/>
      <c r="H143" s="80"/>
      <c r="I143" s="34">
        <v>0</v>
      </c>
      <c r="J143" s="34"/>
    </row>
    <row r="144" spans="1:10" ht="11.25" customHeight="1">
      <c r="A144" s="74"/>
      <c r="B144" s="38" t="s">
        <v>160</v>
      </c>
      <c r="C144" s="36"/>
      <c r="D144" s="36"/>
      <c r="E144" s="36"/>
      <c r="F144" s="37"/>
      <c r="G144" s="80"/>
      <c r="H144" s="80"/>
      <c r="I144" s="34">
        <v>97269881</v>
      </c>
      <c r="J144" s="34"/>
    </row>
    <row r="145" spans="1:10" ht="11.25" customHeight="1">
      <c r="A145" s="74"/>
      <c r="B145" s="38" t="s">
        <v>161</v>
      </c>
      <c r="C145" s="36"/>
      <c r="D145" s="36"/>
      <c r="E145" s="36"/>
      <c r="F145" s="37"/>
      <c r="G145" s="80"/>
      <c r="H145" s="80"/>
      <c r="I145" s="34">
        <v>0</v>
      </c>
      <c r="J145" s="34"/>
    </row>
    <row r="146" spans="1:10" ht="11.25" customHeight="1">
      <c r="A146" s="74"/>
      <c r="B146" s="38" t="s">
        <v>162</v>
      </c>
      <c r="C146" s="36"/>
      <c r="D146" s="36"/>
      <c r="E146" s="36"/>
      <c r="F146" s="37"/>
      <c r="G146" s="80"/>
      <c r="H146" s="80"/>
      <c r="I146" s="34">
        <v>0</v>
      </c>
      <c r="J146" s="34"/>
    </row>
    <row r="147" spans="1:10" ht="11.25" customHeight="1">
      <c r="A147" s="74"/>
      <c r="B147" s="38" t="s">
        <v>163</v>
      </c>
      <c r="C147" s="36"/>
      <c r="D147" s="36"/>
      <c r="E147" s="36"/>
      <c r="F147" s="37"/>
      <c r="G147" s="80"/>
      <c r="H147" s="80"/>
      <c r="I147" s="34">
        <v>0</v>
      </c>
      <c r="J147" s="34"/>
    </row>
    <row r="148" spans="1:10" ht="11.25" customHeight="1">
      <c r="A148" s="74"/>
      <c r="B148" s="38" t="s">
        <v>164</v>
      </c>
      <c r="C148" s="36"/>
      <c r="D148" s="36"/>
      <c r="E148" s="36"/>
      <c r="F148" s="37"/>
      <c r="G148" s="80"/>
      <c r="H148" s="80"/>
      <c r="I148" s="34">
        <v>3484005</v>
      </c>
      <c r="J148" s="34"/>
    </row>
    <row r="149" spans="1:10" ht="11.25" customHeight="1">
      <c r="A149" s="74"/>
      <c r="B149" s="87" t="s">
        <v>165</v>
      </c>
      <c r="C149" s="88"/>
      <c r="D149" s="88"/>
      <c r="E149" s="88"/>
      <c r="F149" s="89"/>
      <c r="G149" s="80"/>
      <c r="H149" s="80"/>
      <c r="I149" s="34">
        <v>110118994</v>
      </c>
      <c r="J149" s="34"/>
    </row>
    <row r="150" spans="1:10" ht="11.25" customHeight="1">
      <c r="A150" s="74"/>
      <c r="B150" s="176" t="s">
        <v>166</v>
      </c>
      <c r="C150" s="177"/>
      <c r="D150" s="177"/>
      <c r="E150" s="177"/>
      <c r="F150" s="178"/>
      <c r="G150" s="80"/>
      <c r="H150" s="80"/>
      <c r="I150" s="44">
        <f>SUM(I140:J149)</f>
        <v>657767408</v>
      </c>
      <c r="J150" s="44"/>
    </row>
    <row r="151" spans="1:10" ht="11.25" customHeight="1">
      <c r="A151" s="74"/>
      <c r="B151" s="81" t="s">
        <v>167</v>
      </c>
      <c r="C151" s="82"/>
      <c r="D151" s="82"/>
      <c r="E151" s="82"/>
      <c r="F151" s="82"/>
      <c r="G151" s="82"/>
      <c r="H151" s="82"/>
      <c r="I151" s="82"/>
      <c r="J151" s="83"/>
    </row>
    <row r="152" spans="1:10" ht="11.25" customHeight="1">
      <c r="A152" s="74"/>
      <c r="B152" s="87" t="s">
        <v>168</v>
      </c>
      <c r="C152" s="88"/>
      <c r="D152" s="88"/>
      <c r="E152" s="88"/>
      <c r="F152" s="89"/>
      <c r="G152" s="173"/>
      <c r="H152" s="174"/>
      <c r="I152" s="174"/>
      <c r="J152" s="175"/>
    </row>
    <row r="153" spans="1:10" ht="11.25" customHeight="1">
      <c r="A153" s="74"/>
      <c r="B153" s="87" t="s">
        <v>169</v>
      </c>
      <c r="C153" s="88"/>
      <c r="D153" s="88"/>
      <c r="E153" s="88"/>
      <c r="F153" s="89"/>
      <c r="G153" s="34"/>
      <c r="H153" s="34"/>
      <c r="I153" s="34">
        <v>86050574</v>
      </c>
      <c r="J153" s="34"/>
    </row>
    <row r="154" spans="1:10" ht="11.25" customHeight="1">
      <c r="A154" s="74"/>
      <c r="B154" s="87" t="s">
        <v>202</v>
      </c>
      <c r="C154" s="88"/>
      <c r="D154" s="88"/>
      <c r="E154" s="88"/>
      <c r="F154" s="89"/>
      <c r="G154" s="34"/>
      <c r="H154" s="34"/>
      <c r="I154" s="34">
        <v>0</v>
      </c>
      <c r="J154" s="34"/>
    </row>
    <row r="155" spans="1:10" ht="11.25" customHeight="1">
      <c r="A155" s="74"/>
      <c r="B155" s="38" t="s">
        <v>170</v>
      </c>
      <c r="C155" s="36"/>
      <c r="D155" s="36"/>
      <c r="E155" s="36"/>
      <c r="F155" s="37"/>
      <c r="G155" s="34"/>
      <c r="H155" s="34"/>
      <c r="I155" s="34">
        <v>1273780</v>
      </c>
      <c r="J155" s="34"/>
    </row>
    <row r="156" spans="1:10" ht="11.25" customHeight="1">
      <c r="A156" s="74"/>
      <c r="B156" s="38" t="s">
        <v>171</v>
      </c>
      <c r="C156" s="36"/>
      <c r="D156" s="36"/>
      <c r="E156" s="36"/>
      <c r="F156" s="37"/>
      <c r="G156" s="84"/>
      <c r="H156" s="85"/>
      <c r="I156" s="85"/>
      <c r="J156" s="86"/>
    </row>
    <row r="157" spans="1:10" ht="11.25" customHeight="1">
      <c r="A157" s="74"/>
      <c r="B157" s="38" t="s">
        <v>172</v>
      </c>
      <c r="C157" s="36"/>
      <c r="D157" s="36"/>
      <c r="E157" s="36"/>
      <c r="F157" s="37"/>
      <c r="G157" s="34"/>
      <c r="H157" s="34"/>
      <c r="I157" s="34">
        <v>2204861</v>
      </c>
      <c r="J157" s="34"/>
    </row>
    <row r="158" spans="1:10" ht="11.25" customHeight="1">
      <c r="A158" s="74"/>
      <c r="B158" s="38" t="s">
        <v>203</v>
      </c>
      <c r="C158" s="36"/>
      <c r="D158" s="36"/>
      <c r="E158" s="36"/>
      <c r="F158" s="37"/>
      <c r="G158" s="34"/>
      <c r="H158" s="34"/>
      <c r="I158" s="34">
        <v>0</v>
      </c>
      <c r="J158" s="34"/>
    </row>
    <row r="159" spans="1:10" ht="11.25" customHeight="1">
      <c r="A159" s="74"/>
      <c r="B159" s="38" t="s">
        <v>204</v>
      </c>
      <c r="C159" s="36"/>
      <c r="D159" s="36"/>
      <c r="E159" s="36"/>
      <c r="F159" s="37"/>
      <c r="G159" s="34"/>
      <c r="H159" s="34"/>
      <c r="I159" s="34">
        <v>544805</v>
      </c>
      <c r="J159" s="34"/>
    </row>
    <row r="160" spans="1:10" ht="11.25" customHeight="1">
      <c r="A160" s="74"/>
      <c r="B160" s="38" t="s">
        <v>173</v>
      </c>
      <c r="C160" s="36"/>
      <c r="D160" s="36"/>
      <c r="E160" s="36"/>
      <c r="F160" s="37"/>
      <c r="G160" s="34"/>
      <c r="H160" s="34"/>
      <c r="I160" s="34">
        <v>3625506</v>
      </c>
      <c r="J160" s="34"/>
    </row>
    <row r="161" spans="1:10" ht="11.25" customHeight="1">
      <c r="A161" s="74"/>
      <c r="B161" s="75" t="s">
        <v>174</v>
      </c>
      <c r="C161" s="76"/>
      <c r="D161" s="76"/>
      <c r="E161" s="76"/>
      <c r="F161" s="77"/>
      <c r="G161" s="34"/>
      <c r="H161" s="34"/>
      <c r="I161" s="44">
        <f>I153+I154+I155+I157+I158+I159+I160</f>
        <v>93699526</v>
      </c>
      <c r="J161" s="44"/>
    </row>
    <row r="162" spans="1:10" ht="11.25" customHeight="1" thickBot="1">
      <c r="A162" s="74"/>
      <c r="B162" s="183" t="s">
        <v>175</v>
      </c>
      <c r="C162" s="184"/>
      <c r="D162" s="184"/>
      <c r="E162" s="184"/>
      <c r="F162" s="185"/>
      <c r="G162" s="34"/>
      <c r="H162" s="34"/>
      <c r="I162" s="44">
        <f>I161+I150</f>
        <v>751466934</v>
      </c>
      <c r="J162" s="44"/>
    </row>
    <row r="163" spans="1:10">
      <c r="A163" s="92">
        <v>12</v>
      </c>
      <c r="B163" s="97" t="s">
        <v>176</v>
      </c>
      <c r="C163" s="97"/>
      <c r="D163" s="97"/>
      <c r="E163" s="97"/>
      <c r="F163" s="97"/>
      <c r="G163" s="97"/>
      <c r="H163" s="97"/>
      <c r="I163" s="97"/>
      <c r="J163" s="98"/>
    </row>
    <row r="164" spans="1:10" ht="11.25" customHeight="1">
      <c r="A164" s="93"/>
      <c r="B164" s="41" t="s">
        <v>137</v>
      </c>
      <c r="C164" s="42"/>
      <c r="D164" s="42"/>
      <c r="E164" s="42"/>
      <c r="F164" s="43"/>
      <c r="G164" s="41" t="s">
        <v>177</v>
      </c>
      <c r="H164" s="42"/>
      <c r="I164" s="42"/>
      <c r="J164" s="50"/>
    </row>
    <row r="165" spans="1:10" ht="11.25" customHeight="1">
      <c r="A165" s="93"/>
      <c r="B165" s="81" t="s">
        <v>178</v>
      </c>
      <c r="C165" s="82"/>
      <c r="D165" s="82"/>
      <c r="E165" s="82"/>
      <c r="F165" s="82"/>
      <c r="G165" s="82"/>
      <c r="H165" s="82"/>
      <c r="I165" s="82"/>
      <c r="J165" s="83"/>
    </row>
    <row r="166" spans="1:10" ht="11.25" customHeight="1">
      <c r="A166" s="93"/>
      <c r="B166" s="38" t="s">
        <v>179</v>
      </c>
      <c r="C166" s="36"/>
      <c r="D166" s="36"/>
      <c r="E166" s="36"/>
      <c r="F166" s="37"/>
      <c r="G166" s="51">
        <v>446</v>
      </c>
      <c r="H166" s="179"/>
      <c r="I166" s="179"/>
      <c r="J166" s="52"/>
    </row>
    <row r="167" spans="1:10" ht="11.25" customHeight="1">
      <c r="A167" s="93"/>
      <c r="B167" s="38" t="s">
        <v>205</v>
      </c>
      <c r="C167" s="36"/>
      <c r="D167" s="36"/>
      <c r="E167" s="36"/>
      <c r="F167" s="37"/>
      <c r="G167" s="51">
        <v>2565507</v>
      </c>
      <c r="H167" s="179"/>
      <c r="I167" s="179"/>
      <c r="J167" s="52"/>
    </row>
    <row r="168" spans="1:10" ht="11.25" customHeight="1">
      <c r="A168" s="93"/>
      <c r="B168" s="38" t="s">
        <v>206</v>
      </c>
      <c r="C168" s="36"/>
      <c r="D168" s="36"/>
      <c r="E168" s="36"/>
      <c r="F168" s="37"/>
      <c r="G168" s="51">
        <v>0</v>
      </c>
      <c r="H168" s="179"/>
      <c r="I168" s="179"/>
      <c r="J168" s="52"/>
    </row>
    <row r="169" spans="1:10" ht="11.25" customHeight="1">
      <c r="A169" s="93"/>
      <c r="B169" s="38" t="s">
        <v>207</v>
      </c>
      <c r="C169" s="36"/>
      <c r="D169" s="36"/>
      <c r="E169" s="36"/>
      <c r="F169" s="37"/>
      <c r="G169" s="34">
        <v>0</v>
      </c>
      <c r="H169" s="34"/>
      <c r="I169" s="34"/>
      <c r="J169" s="34"/>
    </row>
    <row r="170" spans="1:10" ht="11.25" customHeight="1">
      <c r="A170" s="93"/>
      <c r="B170" s="38" t="s">
        <v>208</v>
      </c>
      <c r="C170" s="36"/>
      <c r="D170" s="36"/>
      <c r="E170" s="36"/>
      <c r="F170" s="37"/>
      <c r="G170" s="51">
        <v>34745</v>
      </c>
      <c r="H170" s="179"/>
      <c r="I170" s="179"/>
      <c r="J170" s="52"/>
    </row>
    <row r="171" spans="1:10" ht="11.25" customHeight="1">
      <c r="A171" s="93"/>
      <c r="B171" s="38" t="s">
        <v>209</v>
      </c>
      <c r="C171" s="36"/>
      <c r="D171" s="36"/>
      <c r="E171" s="36"/>
      <c r="F171" s="37"/>
      <c r="G171" s="34">
        <v>0</v>
      </c>
      <c r="H171" s="34"/>
      <c r="I171" s="34"/>
      <c r="J171" s="34"/>
    </row>
    <row r="172" spans="1:10" ht="11.25" customHeight="1">
      <c r="A172" s="93"/>
      <c r="B172" s="38" t="s">
        <v>210</v>
      </c>
      <c r="C172" s="36"/>
      <c r="D172" s="36"/>
      <c r="E172" s="36"/>
      <c r="F172" s="37"/>
      <c r="G172" s="51">
        <v>0</v>
      </c>
      <c r="H172" s="179"/>
      <c r="I172" s="179"/>
      <c r="J172" s="52"/>
    </row>
    <row r="173" spans="1:10" ht="11.25" customHeight="1">
      <c r="A173" s="93"/>
      <c r="B173" s="38" t="s">
        <v>211</v>
      </c>
      <c r="C173" s="36"/>
      <c r="D173" s="36"/>
      <c r="E173" s="36"/>
      <c r="F173" s="37"/>
      <c r="G173" s="34">
        <v>34745268</v>
      </c>
      <c r="H173" s="34"/>
      <c r="I173" s="34"/>
      <c r="J173" s="34"/>
    </row>
    <row r="174" spans="1:10" ht="11.25" customHeight="1">
      <c r="A174" s="93"/>
      <c r="B174" s="38" t="s">
        <v>212</v>
      </c>
      <c r="C174" s="36"/>
      <c r="D174" s="36"/>
      <c r="E174" s="36"/>
      <c r="F174" s="37"/>
      <c r="G174" s="51">
        <v>20122</v>
      </c>
      <c r="H174" s="179"/>
      <c r="I174" s="179"/>
      <c r="J174" s="52"/>
    </row>
    <row r="175" spans="1:10" ht="11.25" customHeight="1">
      <c r="A175" s="93"/>
      <c r="B175" s="38" t="s">
        <v>213</v>
      </c>
      <c r="C175" s="36"/>
      <c r="D175" s="36"/>
      <c r="E175" s="36"/>
      <c r="F175" s="37"/>
      <c r="G175" s="34">
        <v>9571093</v>
      </c>
      <c r="H175" s="34"/>
      <c r="I175" s="34"/>
      <c r="J175" s="34"/>
    </row>
    <row r="176" spans="1:10" ht="11.25" customHeight="1">
      <c r="A176" s="93"/>
      <c r="B176" s="75" t="s">
        <v>180</v>
      </c>
      <c r="C176" s="76"/>
      <c r="D176" s="76"/>
      <c r="E176" s="76"/>
      <c r="F176" s="77"/>
      <c r="G176" s="192">
        <f>SUM(G166:J175)</f>
        <v>46937181</v>
      </c>
      <c r="H176" s="193"/>
      <c r="I176" s="193"/>
      <c r="J176" s="194"/>
    </row>
    <row r="177" spans="1:10" ht="11.25" customHeight="1">
      <c r="A177" s="93"/>
      <c r="B177" s="81" t="s">
        <v>181</v>
      </c>
      <c r="C177" s="82"/>
      <c r="D177" s="82"/>
      <c r="E177" s="82"/>
      <c r="F177" s="82"/>
      <c r="G177" s="82"/>
      <c r="H177" s="82"/>
      <c r="I177" s="82"/>
      <c r="J177" s="83"/>
    </row>
    <row r="178" spans="1:10" ht="11.25" customHeight="1">
      <c r="A178" s="93"/>
      <c r="B178" s="38" t="s">
        <v>182</v>
      </c>
      <c r="C178" s="36"/>
      <c r="D178" s="36"/>
      <c r="E178" s="36"/>
      <c r="F178" s="37"/>
      <c r="G178" s="51">
        <v>1658627</v>
      </c>
      <c r="H178" s="179"/>
      <c r="I178" s="179"/>
      <c r="J178" s="52"/>
    </row>
    <row r="179" spans="1:10" ht="11.25" customHeight="1">
      <c r="A179" s="93"/>
      <c r="B179" s="38" t="s">
        <v>214</v>
      </c>
      <c r="C179" s="36"/>
      <c r="D179" s="36"/>
      <c r="E179" s="36"/>
      <c r="F179" s="37"/>
      <c r="G179" s="34">
        <v>653</v>
      </c>
      <c r="H179" s="34"/>
      <c r="I179" s="34"/>
      <c r="J179" s="34"/>
    </row>
    <row r="180" spans="1:10" ht="11.25" customHeight="1">
      <c r="A180" s="93"/>
      <c r="B180" s="38" t="s">
        <v>215</v>
      </c>
      <c r="C180" s="36"/>
      <c r="D180" s="36"/>
      <c r="E180" s="36"/>
      <c r="F180" s="37"/>
      <c r="G180" s="51">
        <v>20606548</v>
      </c>
      <c r="H180" s="179"/>
      <c r="I180" s="179"/>
      <c r="J180" s="52"/>
    </row>
    <row r="181" spans="1:10" ht="11.25" customHeight="1">
      <c r="A181" s="93"/>
      <c r="B181" s="38" t="s">
        <v>216</v>
      </c>
      <c r="C181" s="36"/>
      <c r="D181" s="36"/>
      <c r="E181" s="36"/>
      <c r="F181" s="37"/>
      <c r="G181" s="34">
        <v>0</v>
      </c>
      <c r="H181" s="34"/>
      <c r="I181" s="34"/>
      <c r="J181" s="34"/>
    </row>
    <row r="182" spans="1:10" ht="11.25" customHeight="1">
      <c r="A182" s="93"/>
      <c r="B182" s="38" t="s">
        <v>217</v>
      </c>
      <c r="C182" s="36"/>
      <c r="D182" s="36"/>
      <c r="E182" s="36"/>
      <c r="F182" s="37"/>
      <c r="G182" s="51">
        <v>5020157</v>
      </c>
      <c r="H182" s="179"/>
      <c r="I182" s="179"/>
      <c r="J182" s="52"/>
    </row>
    <row r="183" spans="1:10" ht="11.25" customHeight="1">
      <c r="A183" s="93"/>
      <c r="B183" s="75" t="s">
        <v>218</v>
      </c>
      <c r="C183" s="76"/>
      <c r="D183" s="76"/>
      <c r="E183" s="76"/>
      <c r="F183" s="77"/>
      <c r="G183" s="44">
        <f>SUM(G178:J182)</f>
        <v>27285985</v>
      </c>
      <c r="H183" s="44"/>
      <c r="I183" s="44"/>
      <c r="J183" s="44"/>
    </row>
    <row r="184" spans="1:10" ht="11.25" customHeight="1">
      <c r="A184" s="93"/>
      <c r="B184" s="38" t="s">
        <v>219</v>
      </c>
      <c r="C184" s="36"/>
      <c r="D184" s="36"/>
      <c r="E184" s="36"/>
      <c r="F184" s="37"/>
      <c r="G184" s="51">
        <v>0</v>
      </c>
      <c r="H184" s="179"/>
      <c r="I184" s="179"/>
      <c r="J184" s="52"/>
    </row>
    <row r="185" spans="1:10" ht="11.25" customHeight="1">
      <c r="A185" s="93"/>
      <c r="B185" s="38" t="s">
        <v>220</v>
      </c>
      <c r="C185" s="36"/>
      <c r="D185" s="36"/>
      <c r="E185" s="36"/>
      <c r="F185" s="37"/>
      <c r="G185" s="34">
        <v>0</v>
      </c>
      <c r="H185" s="34"/>
      <c r="I185" s="34"/>
      <c r="J185" s="34"/>
    </row>
    <row r="186" spans="1:10" ht="11.25" customHeight="1">
      <c r="A186" s="93"/>
      <c r="B186" s="38" t="s">
        <v>221</v>
      </c>
      <c r="C186" s="36"/>
      <c r="D186" s="36"/>
      <c r="E186" s="36"/>
      <c r="F186" s="37"/>
      <c r="G186" s="51">
        <v>4090465</v>
      </c>
      <c r="H186" s="179"/>
      <c r="I186" s="179"/>
      <c r="J186" s="52"/>
    </row>
    <row r="187" spans="1:10" ht="11.25" customHeight="1">
      <c r="A187" s="93"/>
      <c r="B187" s="75" t="s">
        <v>222</v>
      </c>
      <c r="C187" s="76"/>
      <c r="D187" s="76"/>
      <c r="E187" s="76"/>
      <c r="F187" s="77"/>
      <c r="G187" s="44">
        <f>SUM(G184:J186)</f>
        <v>4090465</v>
      </c>
      <c r="H187" s="44"/>
      <c r="I187" s="44"/>
      <c r="J187" s="44"/>
    </row>
    <row r="188" spans="1:10" ht="11.25" customHeight="1">
      <c r="A188" s="93"/>
      <c r="B188" s="75" t="s">
        <v>223</v>
      </c>
      <c r="C188" s="76"/>
      <c r="D188" s="76"/>
      <c r="E188" s="76"/>
      <c r="F188" s="77"/>
      <c r="G188" s="192">
        <f>G183+G187</f>
        <v>31376450</v>
      </c>
      <c r="H188" s="193"/>
      <c r="I188" s="193"/>
      <c r="J188" s="194"/>
    </row>
    <row r="189" spans="1:10" ht="23.25" customHeight="1">
      <c r="A189" s="93"/>
      <c r="B189" s="200" t="s">
        <v>183</v>
      </c>
      <c r="C189" s="201"/>
      <c r="D189" s="201"/>
      <c r="E189" s="201"/>
      <c r="F189" s="201"/>
      <c r="G189" s="199">
        <f>SUM(G190:J191)</f>
        <v>15560731</v>
      </c>
      <c r="H189" s="199"/>
      <c r="I189" s="199"/>
      <c r="J189" s="199"/>
    </row>
    <row r="190" spans="1:10" ht="11.25" customHeight="1">
      <c r="A190" s="93"/>
      <c r="B190" s="38" t="s">
        <v>184</v>
      </c>
      <c r="C190" s="36"/>
      <c r="D190" s="36"/>
      <c r="E190" s="36"/>
      <c r="F190" s="37"/>
      <c r="G190" s="34">
        <v>51245</v>
      </c>
      <c r="H190" s="34"/>
      <c r="I190" s="34"/>
      <c r="J190" s="34"/>
    </row>
    <row r="191" spans="1:10" ht="21.75" customHeight="1">
      <c r="A191" s="93"/>
      <c r="B191" s="38" t="s">
        <v>224</v>
      </c>
      <c r="C191" s="36"/>
      <c r="D191" s="36"/>
      <c r="E191" s="36"/>
      <c r="F191" s="37"/>
      <c r="G191" s="34">
        <v>15509486</v>
      </c>
      <c r="H191" s="34"/>
      <c r="I191" s="34"/>
      <c r="J191" s="34"/>
    </row>
    <row r="192" spans="1:10">
      <c r="A192" s="93"/>
      <c r="B192" s="81" t="s">
        <v>185</v>
      </c>
      <c r="C192" s="82"/>
      <c r="D192" s="82"/>
      <c r="E192" s="82"/>
      <c r="F192" s="82"/>
      <c r="G192" s="82"/>
      <c r="H192" s="82"/>
      <c r="I192" s="82"/>
      <c r="J192" s="83"/>
    </row>
    <row r="193" spans="1:10" ht="11.25" customHeight="1">
      <c r="A193" s="93"/>
      <c r="B193" s="38" t="s">
        <v>231</v>
      </c>
      <c r="C193" s="36"/>
      <c r="D193" s="36"/>
      <c r="E193" s="36"/>
      <c r="F193" s="37"/>
      <c r="G193" s="34">
        <v>32772497</v>
      </c>
      <c r="H193" s="34"/>
      <c r="I193" s="34"/>
      <c r="J193" s="34"/>
    </row>
    <row r="194" spans="1:10" ht="11.25" customHeight="1">
      <c r="A194" s="93"/>
      <c r="B194" s="38" t="s">
        <v>225</v>
      </c>
      <c r="C194" s="36"/>
      <c r="D194" s="36"/>
      <c r="E194" s="36"/>
      <c r="F194" s="37"/>
      <c r="G194" s="34">
        <v>4058870</v>
      </c>
      <c r="H194" s="34"/>
      <c r="I194" s="34"/>
      <c r="J194" s="34"/>
    </row>
    <row r="195" spans="1:10" ht="11.25" customHeight="1">
      <c r="A195" s="93"/>
      <c r="B195" s="38" t="s">
        <v>226</v>
      </c>
      <c r="C195" s="36"/>
      <c r="D195" s="36"/>
      <c r="E195" s="36"/>
      <c r="F195" s="37"/>
      <c r="G195" s="51">
        <v>0</v>
      </c>
      <c r="H195" s="179"/>
      <c r="I195" s="179"/>
      <c r="J195" s="52"/>
    </row>
    <row r="196" spans="1:10" ht="11.25" customHeight="1">
      <c r="A196" s="93"/>
      <c r="B196" s="38" t="s">
        <v>227</v>
      </c>
      <c r="C196" s="36"/>
      <c r="D196" s="36"/>
      <c r="E196" s="36"/>
      <c r="F196" s="37"/>
      <c r="G196" s="34">
        <v>6332395</v>
      </c>
      <c r="H196" s="34"/>
      <c r="I196" s="34"/>
      <c r="J196" s="34"/>
    </row>
    <row r="197" spans="1:10" ht="11.25" customHeight="1">
      <c r="A197" s="93"/>
      <c r="B197" s="202" t="s">
        <v>228</v>
      </c>
      <c r="C197" s="203"/>
      <c r="D197" s="203"/>
      <c r="E197" s="203"/>
      <c r="F197" s="204"/>
      <c r="G197" s="51">
        <v>3212091</v>
      </c>
      <c r="H197" s="179"/>
      <c r="I197" s="179"/>
      <c r="J197" s="52"/>
    </row>
    <row r="198" spans="1:10" ht="11.25" customHeight="1">
      <c r="A198" s="93"/>
      <c r="B198" s="205" t="s">
        <v>229</v>
      </c>
      <c r="C198" s="206"/>
      <c r="D198" s="206"/>
      <c r="E198" s="206"/>
      <c r="F198" s="207"/>
      <c r="G198" s="44">
        <f>SUM(G193:J197)</f>
        <v>46375853</v>
      </c>
      <c r="H198" s="44"/>
      <c r="I198" s="44"/>
      <c r="J198" s="44"/>
    </row>
    <row r="199" spans="1:10" ht="11.25" customHeight="1">
      <c r="A199" s="93"/>
      <c r="B199" s="81" t="s">
        <v>351</v>
      </c>
      <c r="C199" s="82"/>
      <c r="D199" s="82"/>
      <c r="E199" s="82"/>
      <c r="F199" s="82"/>
      <c r="G199" s="82"/>
      <c r="H199" s="82"/>
      <c r="I199" s="82"/>
      <c r="J199" s="83"/>
    </row>
    <row r="200" spans="1:10" ht="11.25" customHeight="1">
      <c r="A200" s="93"/>
      <c r="B200" s="38" t="s">
        <v>230</v>
      </c>
      <c r="C200" s="36"/>
      <c r="D200" s="36"/>
      <c r="E200" s="36"/>
      <c r="F200" s="37"/>
      <c r="G200" s="34">
        <v>4795879</v>
      </c>
      <c r="H200" s="34"/>
      <c r="I200" s="34"/>
      <c r="J200" s="34"/>
    </row>
    <row r="201" spans="1:10" ht="11.25" customHeight="1">
      <c r="A201" s="93"/>
      <c r="B201" s="38" t="s">
        <v>232</v>
      </c>
      <c r="C201" s="36"/>
      <c r="D201" s="36"/>
      <c r="E201" s="36"/>
      <c r="F201" s="37"/>
      <c r="G201" s="34">
        <v>3219584</v>
      </c>
      <c r="H201" s="34"/>
      <c r="I201" s="34"/>
      <c r="J201" s="34"/>
    </row>
    <row r="202" spans="1:10" ht="11.25" customHeight="1">
      <c r="A202" s="93"/>
      <c r="B202" s="38" t="s">
        <v>233</v>
      </c>
      <c r="C202" s="36"/>
      <c r="D202" s="36"/>
      <c r="E202" s="36"/>
      <c r="F202" s="37"/>
      <c r="G202" s="51">
        <v>0</v>
      </c>
      <c r="H202" s="179"/>
      <c r="I202" s="179"/>
      <c r="J202" s="52"/>
    </row>
    <row r="203" spans="1:10" ht="11.25" customHeight="1">
      <c r="A203" s="93"/>
      <c r="B203" s="38" t="s">
        <v>234</v>
      </c>
      <c r="C203" s="36"/>
      <c r="D203" s="36"/>
      <c r="E203" s="36"/>
      <c r="F203" s="37"/>
      <c r="G203" s="34">
        <v>0</v>
      </c>
      <c r="H203" s="34"/>
      <c r="I203" s="34"/>
      <c r="J203" s="34"/>
    </row>
    <row r="204" spans="1:10" ht="11.25" customHeight="1">
      <c r="A204" s="93"/>
      <c r="B204" s="202" t="s">
        <v>235</v>
      </c>
      <c r="C204" s="203"/>
      <c r="D204" s="203"/>
      <c r="E204" s="203"/>
      <c r="F204" s="204"/>
      <c r="G204" s="51">
        <v>11327</v>
      </c>
      <c r="H204" s="179"/>
      <c r="I204" s="179"/>
      <c r="J204" s="52"/>
    </row>
    <row r="205" spans="1:10" ht="11.25" customHeight="1">
      <c r="A205" s="93"/>
      <c r="B205" s="205" t="s">
        <v>236</v>
      </c>
      <c r="C205" s="206"/>
      <c r="D205" s="206"/>
      <c r="E205" s="206"/>
      <c r="F205" s="207"/>
      <c r="G205" s="44">
        <f>SUM(G200:J204)</f>
        <v>8026790</v>
      </c>
      <c r="H205" s="44"/>
      <c r="I205" s="44"/>
      <c r="J205" s="44"/>
    </row>
    <row r="206" spans="1:10" ht="11.25" customHeight="1">
      <c r="A206" s="93"/>
      <c r="B206" s="200" t="s">
        <v>237</v>
      </c>
      <c r="C206" s="201"/>
      <c r="D206" s="201"/>
      <c r="E206" s="201"/>
      <c r="F206" s="201"/>
      <c r="G206" s="208">
        <f>G176-G188-G190+G198-G205</f>
        <v>53858549</v>
      </c>
      <c r="H206" s="209"/>
      <c r="I206" s="209"/>
      <c r="J206" s="210"/>
    </row>
    <row r="207" spans="1:10" ht="11.25" customHeight="1">
      <c r="A207" s="93"/>
      <c r="B207" s="81" t="s">
        <v>238</v>
      </c>
      <c r="C207" s="82"/>
      <c r="D207" s="82"/>
      <c r="E207" s="82"/>
      <c r="F207" s="82"/>
      <c r="G207" s="82"/>
      <c r="H207" s="82"/>
      <c r="I207" s="82"/>
      <c r="J207" s="83"/>
    </row>
    <row r="208" spans="1:10" ht="11.25" customHeight="1">
      <c r="A208" s="93"/>
      <c r="B208" s="38" t="s">
        <v>239</v>
      </c>
      <c r="C208" s="36"/>
      <c r="D208" s="36"/>
      <c r="E208" s="36"/>
      <c r="F208" s="37"/>
      <c r="G208" s="51">
        <v>16655922</v>
      </c>
      <c r="H208" s="179"/>
      <c r="I208" s="179"/>
      <c r="J208" s="52"/>
    </row>
    <row r="209" spans="1:10" ht="11.25" customHeight="1">
      <c r="A209" s="93"/>
      <c r="B209" s="38" t="s">
        <v>240</v>
      </c>
      <c r="C209" s="36"/>
      <c r="D209" s="36"/>
      <c r="E209" s="36"/>
      <c r="F209" s="37"/>
      <c r="G209" s="34">
        <v>5822481</v>
      </c>
      <c r="H209" s="34"/>
      <c r="I209" s="34"/>
      <c r="J209" s="34"/>
    </row>
    <row r="210" spans="1:10" ht="11.25" customHeight="1">
      <c r="A210" s="93"/>
      <c r="B210" s="38" t="s">
        <v>241</v>
      </c>
      <c r="C210" s="36"/>
      <c r="D210" s="36"/>
      <c r="E210" s="36"/>
      <c r="F210" s="37"/>
      <c r="G210" s="51">
        <v>409449</v>
      </c>
      <c r="H210" s="179"/>
      <c r="I210" s="179"/>
      <c r="J210" s="52"/>
    </row>
    <row r="211" spans="1:10" ht="11.25" customHeight="1">
      <c r="A211" s="93"/>
      <c r="B211" s="38" t="s">
        <v>242</v>
      </c>
      <c r="C211" s="36"/>
      <c r="D211" s="36"/>
      <c r="E211" s="36"/>
      <c r="F211" s="37"/>
      <c r="G211" s="34">
        <v>1910376</v>
      </c>
      <c r="H211" s="34"/>
      <c r="I211" s="34"/>
      <c r="J211" s="34"/>
    </row>
    <row r="212" spans="1:10" ht="11.25" customHeight="1">
      <c r="A212" s="93"/>
      <c r="B212" s="38" t="s">
        <v>243</v>
      </c>
      <c r="C212" s="36"/>
      <c r="D212" s="36"/>
      <c r="E212" s="36"/>
      <c r="F212" s="37"/>
      <c r="G212" s="51">
        <v>2587632</v>
      </c>
      <c r="H212" s="179"/>
      <c r="I212" s="179"/>
      <c r="J212" s="52"/>
    </row>
    <row r="213" spans="1:10" ht="11.25" customHeight="1">
      <c r="A213" s="93"/>
      <c r="B213" s="38" t="s">
        <v>244</v>
      </c>
      <c r="C213" s="36"/>
      <c r="D213" s="36"/>
      <c r="E213" s="36"/>
      <c r="F213" s="37"/>
      <c r="G213" s="34">
        <v>4723169</v>
      </c>
      <c r="H213" s="34"/>
      <c r="I213" s="34"/>
      <c r="J213" s="34"/>
    </row>
    <row r="214" spans="1:10" ht="11.25" customHeight="1">
      <c r="A214" s="93"/>
      <c r="B214" s="38" t="s">
        <v>245</v>
      </c>
      <c r="C214" s="36"/>
      <c r="D214" s="36"/>
      <c r="E214" s="36"/>
      <c r="F214" s="37"/>
      <c r="G214" s="51">
        <v>6864358</v>
      </c>
      <c r="H214" s="179"/>
      <c r="I214" s="179"/>
      <c r="J214" s="52"/>
    </row>
    <row r="215" spans="1:10" ht="11.25" customHeight="1">
      <c r="A215" s="93"/>
      <c r="B215" s="75" t="s">
        <v>246</v>
      </c>
      <c r="C215" s="76"/>
      <c r="D215" s="76"/>
      <c r="E215" s="76"/>
      <c r="F215" s="77"/>
      <c r="G215" s="34">
        <f>SUM(G208:J214)</f>
        <v>38973387</v>
      </c>
      <c r="H215" s="34"/>
      <c r="I215" s="34"/>
      <c r="J215" s="34"/>
    </row>
    <row r="216" spans="1:10" ht="11.25" customHeight="1">
      <c r="A216" s="93"/>
      <c r="B216" s="200" t="s">
        <v>247</v>
      </c>
      <c r="C216" s="201"/>
      <c r="D216" s="201"/>
      <c r="E216" s="201"/>
      <c r="F216" s="201"/>
      <c r="G216" s="208">
        <v>80066</v>
      </c>
      <c r="H216" s="209"/>
      <c r="I216" s="209"/>
      <c r="J216" s="210"/>
    </row>
    <row r="217" spans="1:10" ht="11.25" customHeight="1">
      <c r="A217" s="93"/>
      <c r="B217" s="200" t="s">
        <v>248</v>
      </c>
      <c r="C217" s="201"/>
      <c r="D217" s="201"/>
      <c r="E217" s="201"/>
      <c r="F217" s="201"/>
      <c r="G217" s="208">
        <f>G206-G215-G216</f>
        <v>14805096</v>
      </c>
      <c r="H217" s="209"/>
      <c r="I217" s="209"/>
      <c r="J217" s="210"/>
    </row>
    <row r="218" spans="1:10" ht="11.25" customHeight="1">
      <c r="A218" s="93"/>
      <c r="B218" s="38" t="s">
        <v>249</v>
      </c>
      <c r="C218" s="36"/>
      <c r="D218" s="36"/>
      <c r="E218" s="36"/>
      <c r="F218" s="37"/>
      <c r="G218" s="34">
        <v>2306215</v>
      </c>
      <c r="H218" s="34"/>
      <c r="I218" s="34"/>
      <c r="J218" s="34"/>
    </row>
    <row r="219" spans="1:10" ht="11.25" customHeight="1">
      <c r="A219" s="93"/>
      <c r="B219" s="81" t="s">
        <v>250</v>
      </c>
      <c r="C219" s="214"/>
      <c r="D219" s="214"/>
      <c r="E219" s="214"/>
      <c r="F219" s="215"/>
      <c r="G219" s="208">
        <f>G217-G218</f>
        <v>12498881</v>
      </c>
      <c r="H219" s="209"/>
      <c r="I219" s="209"/>
      <c r="J219" s="210"/>
    </row>
    <row r="220" spans="1:10" ht="11.25" customHeight="1">
      <c r="A220" s="93"/>
      <c r="B220" s="38" t="s">
        <v>251</v>
      </c>
      <c r="C220" s="36"/>
      <c r="D220" s="36"/>
      <c r="E220" s="36"/>
      <c r="F220" s="37"/>
      <c r="G220" s="34">
        <v>0</v>
      </c>
      <c r="H220" s="34"/>
      <c r="I220" s="34"/>
      <c r="J220" s="34"/>
    </row>
    <row r="221" spans="1:10" ht="12" customHeight="1">
      <c r="A221" s="93"/>
      <c r="B221" s="38" t="s">
        <v>252</v>
      </c>
      <c r="C221" s="36"/>
      <c r="D221" s="36"/>
      <c r="E221" s="36"/>
      <c r="F221" s="37"/>
      <c r="G221" s="34">
        <v>0</v>
      </c>
      <c r="H221" s="34"/>
      <c r="I221" s="34"/>
      <c r="J221" s="34"/>
    </row>
    <row r="222" spans="1:10" ht="12" customHeight="1" thickBot="1">
      <c r="A222" s="94"/>
      <c r="B222" s="216" t="s">
        <v>253</v>
      </c>
      <c r="C222" s="217"/>
      <c r="D222" s="217"/>
      <c r="E222" s="217"/>
      <c r="F222" s="218"/>
      <c r="G222" s="199">
        <f>G219</f>
        <v>12498881</v>
      </c>
      <c r="H222" s="199"/>
      <c r="I222" s="199"/>
      <c r="J222" s="199"/>
    </row>
    <row r="223" spans="1:10">
      <c r="A223" s="99">
        <v>13</v>
      </c>
      <c r="B223" s="140" t="s">
        <v>254</v>
      </c>
      <c r="C223" s="97"/>
      <c r="D223" s="97"/>
      <c r="E223" s="97"/>
      <c r="F223" s="97"/>
      <c r="G223" s="97"/>
      <c r="H223" s="97"/>
      <c r="I223" s="97"/>
      <c r="J223" s="98"/>
    </row>
    <row r="224" spans="1:10">
      <c r="A224" s="74"/>
      <c r="B224" s="71" t="s">
        <v>255</v>
      </c>
      <c r="C224" s="72"/>
      <c r="D224" s="73"/>
      <c r="E224" s="103" t="s">
        <v>352</v>
      </c>
      <c r="F224" s="104"/>
      <c r="G224" s="104"/>
      <c r="H224" s="104"/>
      <c r="I224" s="104"/>
      <c r="J224" s="105"/>
    </row>
    <row r="225" spans="1:10">
      <c r="A225" s="74"/>
      <c r="B225" s="71" t="s">
        <v>257</v>
      </c>
      <c r="C225" s="72"/>
      <c r="D225" s="73"/>
      <c r="E225" s="103" t="s">
        <v>263</v>
      </c>
      <c r="F225" s="104"/>
      <c r="G225" s="104"/>
      <c r="H225" s="104"/>
      <c r="I225" s="104"/>
      <c r="J225" s="105"/>
    </row>
    <row r="226" spans="1:10">
      <c r="A226" s="74"/>
      <c r="B226" s="71" t="s">
        <v>256</v>
      </c>
      <c r="C226" s="72"/>
      <c r="D226" s="73"/>
      <c r="E226" s="211" t="s">
        <v>12</v>
      </c>
      <c r="F226" s="212"/>
      <c r="G226" s="212"/>
      <c r="H226" s="212"/>
      <c r="I226" s="212"/>
      <c r="J226" s="213"/>
    </row>
    <row r="227" spans="1:10">
      <c r="A227" s="74"/>
      <c r="B227" s="71" t="s">
        <v>258</v>
      </c>
      <c r="C227" s="72"/>
      <c r="D227" s="73"/>
      <c r="E227" s="103" t="s">
        <v>264</v>
      </c>
      <c r="F227" s="104"/>
      <c r="G227" s="104"/>
      <c r="H227" s="104"/>
      <c r="I227" s="104"/>
      <c r="J227" s="105"/>
    </row>
    <row r="228" spans="1:10">
      <c r="A228" s="74"/>
      <c r="B228" s="71" t="s">
        <v>259</v>
      </c>
      <c r="C228" s="72"/>
      <c r="D228" s="73"/>
      <c r="E228" s="103" t="s">
        <v>265</v>
      </c>
      <c r="F228" s="104"/>
      <c r="G228" s="104"/>
      <c r="H228" s="104"/>
      <c r="I228" s="104"/>
      <c r="J228" s="105"/>
    </row>
    <row r="229" spans="1:10">
      <c r="A229" s="74"/>
      <c r="B229" s="71" t="s">
        <v>260</v>
      </c>
      <c r="C229" s="72"/>
      <c r="D229" s="73"/>
      <c r="E229" s="103" t="s">
        <v>353</v>
      </c>
      <c r="F229" s="104"/>
      <c r="G229" s="104"/>
      <c r="H229" s="104"/>
      <c r="I229" s="104"/>
      <c r="J229" s="105"/>
    </row>
    <row r="230" spans="1:10">
      <c r="A230" s="74"/>
      <c r="B230" s="71" t="s">
        <v>261</v>
      </c>
      <c r="C230" s="72"/>
      <c r="D230" s="73"/>
      <c r="E230" s="103" t="s">
        <v>266</v>
      </c>
      <c r="F230" s="104"/>
      <c r="G230" s="104"/>
      <c r="H230" s="104"/>
      <c r="I230" s="104"/>
      <c r="J230" s="105"/>
    </row>
    <row r="231" spans="1:10" ht="12" thickBot="1">
      <c r="A231" s="108"/>
      <c r="B231" s="109" t="s">
        <v>262</v>
      </c>
      <c r="C231" s="110"/>
      <c r="D231" s="111"/>
      <c r="E231" s="123" t="s">
        <v>267</v>
      </c>
      <c r="F231" s="124"/>
      <c r="G231" s="124"/>
      <c r="H231" s="124"/>
      <c r="I231" s="124"/>
      <c r="J231" s="125"/>
    </row>
    <row r="232" spans="1:10">
      <c r="A232" s="99">
        <v>14</v>
      </c>
      <c r="B232" s="140" t="s">
        <v>268</v>
      </c>
      <c r="C232" s="97"/>
      <c r="D232" s="97"/>
      <c r="E232" s="97"/>
      <c r="F232" s="97"/>
      <c r="G232" s="97"/>
      <c r="H232" s="97"/>
      <c r="I232" s="97"/>
      <c r="J232" s="98"/>
    </row>
    <row r="233" spans="1:10" ht="58.5" customHeight="1">
      <c r="A233" s="74"/>
      <c r="B233" s="7" t="s">
        <v>0</v>
      </c>
      <c r="C233" s="28" t="s">
        <v>269</v>
      </c>
      <c r="D233" s="172" t="s">
        <v>285</v>
      </c>
      <c r="E233" s="172"/>
      <c r="F233" s="172"/>
      <c r="G233" s="32" t="s">
        <v>354</v>
      </c>
      <c r="H233" s="28" t="s">
        <v>287</v>
      </c>
      <c r="I233" s="41" t="s">
        <v>288</v>
      </c>
      <c r="J233" s="50"/>
    </row>
    <row r="234" spans="1:10">
      <c r="A234" s="74"/>
      <c r="B234" s="75" t="s">
        <v>349</v>
      </c>
      <c r="C234" s="76"/>
      <c r="D234" s="76"/>
      <c r="E234" s="76"/>
      <c r="F234" s="76"/>
      <c r="G234" s="76"/>
      <c r="H234" s="76"/>
      <c r="I234" s="76"/>
      <c r="J234" s="186"/>
    </row>
    <row r="235" spans="1:10">
      <c r="A235" s="74">
        <v>15</v>
      </c>
      <c r="B235" s="167" t="s">
        <v>350</v>
      </c>
      <c r="C235" s="168"/>
      <c r="D235" s="168"/>
      <c r="E235" s="168"/>
      <c r="F235" s="168"/>
      <c r="G235" s="168"/>
      <c r="H235" s="168"/>
      <c r="I235" s="168"/>
      <c r="J235" s="169"/>
    </row>
    <row r="236" spans="1:10" ht="42">
      <c r="A236" s="74"/>
      <c r="B236" s="7" t="s">
        <v>0</v>
      </c>
      <c r="C236" s="28" t="s">
        <v>269</v>
      </c>
      <c r="D236" s="41" t="s">
        <v>289</v>
      </c>
      <c r="E236" s="43"/>
      <c r="F236" s="28" t="s">
        <v>286</v>
      </c>
      <c r="G236" s="28" t="s">
        <v>287</v>
      </c>
      <c r="H236" s="28" t="s">
        <v>290</v>
      </c>
      <c r="I236" s="41" t="s">
        <v>291</v>
      </c>
      <c r="J236" s="50"/>
    </row>
    <row r="237" spans="1:10" s="12" customFormat="1" ht="100.5" customHeight="1">
      <c r="A237" s="74"/>
      <c r="B237" s="16">
        <v>15</v>
      </c>
      <c r="C237" s="22">
        <v>42054</v>
      </c>
      <c r="D237" s="170" t="s">
        <v>292</v>
      </c>
      <c r="E237" s="164"/>
      <c r="F237" s="29" t="s">
        <v>295</v>
      </c>
      <c r="G237" s="30" t="s">
        <v>300</v>
      </c>
      <c r="H237" s="30" t="s">
        <v>309</v>
      </c>
      <c r="I237" s="219" t="s">
        <v>355</v>
      </c>
      <c r="J237" s="220"/>
    </row>
    <row r="238" spans="1:10" s="12" customFormat="1" ht="100.5" customHeight="1">
      <c r="A238" s="74"/>
      <c r="B238" s="16">
        <v>17</v>
      </c>
      <c r="C238" s="22">
        <v>42060</v>
      </c>
      <c r="D238" s="163" t="s">
        <v>292</v>
      </c>
      <c r="E238" s="164"/>
      <c r="F238" s="29" t="s">
        <v>294</v>
      </c>
      <c r="G238" s="30" t="s">
        <v>301</v>
      </c>
      <c r="H238" s="30" t="s">
        <v>309</v>
      </c>
      <c r="I238" s="219" t="s">
        <v>356</v>
      </c>
      <c r="J238" s="220"/>
    </row>
    <row r="239" spans="1:10" s="12" customFormat="1" ht="101.25" customHeight="1">
      <c r="A239" s="74"/>
      <c r="B239" s="33">
        <v>62</v>
      </c>
      <c r="C239" s="22">
        <v>42186</v>
      </c>
      <c r="D239" s="163" t="s">
        <v>292</v>
      </c>
      <c r="E239" s="164"/>
      <c r="F239" s="30" t="s">
        <v>299</v>
      </c>
      <c r="G239" s="30" t="s">
        <v>302</v>
      </c>
      <c r="H239" s="30" t="s">
        <v>309</v>
      </c>
      <c r="I239" s="163" t="s">
        <v>316</v>
      </c>
      <c r="J239" s="171"/>
    </row>
    <row r="240" spans="1:10" s="12" customFormat="1" ht="111" customHeight="1">
      <c r="A240" s="74"/>
      <c r="B240" s="33">
        <v>62</v>
      </c>
      <c r="C240" s="22">
        <v>42186</v>
      </c>
      <c r="D240" s="163" t="s">
        <v>292</v>
      </c>
      <c r="E240" s="164"/>
      <c r="F240" s="30" t="s">
        <v>298</v>
      </c>
      <c r="G240" s="30" t="s">
        <v>303</v>
      </c>
      <c r="H240" s="30" t="s">
        <v>309</v>
      </c>
      <c r="I240" s="163" t="s">
        <v>315</v>
      </c>
      <c r="J240" s="171"/>
    </row>
    <row r="241" spans="1:10" s="12" customFormat="1" ht="111" customHeight="1">
      <c r="A241" s="74"/>
      <c r="B241" s="16">
        <v>74</v>
      </c>
      <c r="C241" s="22">
        <v>42214</v>
      </c>
      <c r="D241" s="163" t="s">
        <v>293</v>
      </c>
      <c r="E241" s="164"/>
      <c r="F241" s="30" t="s">
        <v>296</v>
      </c>
      <c r="G241" s="30" t="s">
        <v>304</v>
      </c>
      <c r="H241" s="30" t="s">
        <v>309</v>
      </c>
      <c r="I241" s="163" t="s">
        <v>310</v>
      </c>
      <c r="J241" s="171"/>
    </row>
    <row r="242" spans="1:10" s="12" customFormat="1" ht="111" customHeight="1">
      <c r="A242" s="74"/>
      <c r="B242" s="16">
        <v>79</v>
      </c>
      <c r="C242" s="22">
        <v>42229</v>
      </c>
      <c r="D242" s="163" t="s">
        <v>292</v>
      </c>
      <c r="E242" s="164"/>
      <c r="F242" s="30" t="s">
        <v>297</v>
      </c>
      <c r="G242" s="30" t="s">
        <v>305</v>
      </c>
      <c r="H242" s="30" t="s">
        <v>309</v>
      </c>
      <c r="I242" s="170" t="s">
        <v>311</v>
      </c>
      <c r="J242" s="171"/>
    </row>
    <row r="243" spans="1:10" s="12" customFormat="1" ht="111" customHeight="1">
      <c r="A243" s="74"/>
      <c r="B243" s="16">
        <v>120</v>
      </c>
      <c r="C243" s="22">
        <v>42340</v>
      </c>
      <c r="D243" s="163" t="s">
        <v>293</v>
      </c>
      <c r="E243" s="164"/>
      <c r="F243" s="30" t="s">
        <v>297</v>
      </c>
      <c r="G243" s="30" t="s">
        <v>306</v>
      </c>
      <c r="H243" s="30" t="s">
        <v>309</v>
      </c>
      <c r="I243" s="163" t="s">
        <v>312</v>
      </c>
      <c r="J243" s="171"/>
    </row>
    <row r="244" spans="1:10" s="12" customFormat="1" ht="99" customHeight="1">
      <c r="A244" s="74"/>
      <c r="B244" s="16">
        <v>129</v>
      </c>
      <c r="C244" s="22">
        <v>42369</v>
      </c>
      <c r="D244" s="163" t="s">
        <v>292</v>
      </c>
      <c r="E244" s="164"/>
      <c r="F244" s="30" t="s">
        <v>298</v>
      </c>
      <c r="G244" s="30" t="s">
        <v>307</v>
      </c>
      <c r="H244" s="30" t="s">
        <v>309</v>
      </c>
      <c r="I244" s="163" t="s">
        <v>313</v>
      </c>
      <c r="J244" s="171"/>
    </row>
    <row r="245" spans="1:10" s="12" customFormat="1" ht="89.25" customHeight="1" thickBot="1">
      <c r="A245" s="74"/>
      <c r="B245" s="16">
        <v>129</v>
      </c>
      <c r="C245" s="22">
        <v>42369</v>
      </c>
      <c r="D245" s="163" t="s">
        <v>292</v>
      </c>
      <c r="E245" s="164"/>
      <c r="F245" s="30" t="s">
        <v>298</v>
      </c>
      <c r="G245" s="30" t="s">
        <v>308</v>
      </c>
      <c r="H245" s="30" t="s">
        <v>309</v>
      </c>
      <c r="I245" s="163" t="s">
        <v>314</v>
      </c>
      <c r="J245" s="171"/>
    </row>
    <row r="246" spans="1:10">
      <c r="A246" s="62">
        <v>16</v>
      </c>
      <c r="B246" s="162" t="s">
        <v>317</v>
      </c>
      <c r="C246" s="95"/>
      <c r="D246" s="95"/>
      <c r="E246" s="95"/>
      <c r="F246" s="95"/>
      <c r="G246" s="95"/>
      <c r="H246" s="95"/>
      <c r="I246" s="95"/>
      <c r="J246" s="96"/>
    </row>
    <row r="247" spans="1:10" ht="43.5" customHeight="1">
      <c r="A247" s="63"/>
      <c r="B247" s="6" t="s">
        <v>0</v>
      </c>
      <c r="C247" s="91" t="s">
        <v>318</v>
      </c>
      <c r="D247" s="91"/>
      <c r="E247" s="91" t="s">
        <v>319</v>
      </c>
      <c r="F247" s="91"/>
      <c r="G247" s="91"/>
      <c r="H247" s="91" t="s">
        <v>320</v>
      </c>
      <c r="I247" s="91"/>
      <c r="J247" s="31" t="s">
        <v>321</v>
      </c>
    </row>
    <row r="248" spans="1:10" ht="22.5" customHeight="1">
      <c r="A248" s="63"/>
      <c r="B248" s="5">
        <v>1</v>
      </c>
      <c r="C248" s="159" t="s">
        <v>344</v>
      </c>
      <c r="D248" s="161"/>
      <c r="E248" s="180" t="s">
        <v>284</v>
      </c>
      <c r="F248" s="181"/>
      <c r="G248" s="182"/>
      <c r="H248" s="159" t="s">
        <v>322</v>
      </c>
      <c r="I248" s="161"/>
      <c r="J248" s="13" t="s">
        <v>328</v>
      </c>
    </row>
    <row r="249" spans="1:10" ht="11.25" customHeight="1">
      <c r="A249" s="63"/>
      <c r="B249" s="5">
        <v>2</v>
      </c>
      <c r="C249" s="158" t="s">
        <v>343</v>
      </c>
      <c r="D249" s="158"/>
      <c r="E249" s="159" t="s">
        <v>283</v>
      </c>
      <c r="F249" s="160"/>
      <c r="G249" s="161"/>
      <c r="H249" s="158" t="s">
        <v>323</v>
      </c>
      <c r="I249" s="158"/>
      <c r="J249" s="11" t="s">
        <v>329</v>
      </c>
    </row>
    <row r="250" spans="1:10" ht="11.25" customHeight="1">
      <c r="A250" s="63"/>
      <c r="B250" s="5">
        <v>3</v>
      </c>
      <c r="C250" s="158" t="s">
        <v>342</v>
      </c>
      <c r="D250" s="158"/>
      <c r="E250" s="159" t="s">
        <v>282</v>
      </c>
      <c r="F250" s="160"/>
      <c r="G250" s="161"/>
      <c r="H250" s="158" t="s">
        <v>309</v>
      </c>
      <c r="I250" s="158"/>
      <c r="J250" s="11" t="s">
        <v>329</v>
      </c>
    </row>
    <row r="251" spans="1:10" ht="11.25" customHeight="1">
      <c r="A251" s="63"/>
      <c r="B251" s="5">
        <v>4</v>
      </c>
      <c r="C251" s="158" t="s">
        <v>341</v>
      </c>
      <c r="D251" s="158"/>
      <c r="E251" s="159" t="s">
        <v>281</v>
      </c>
      <c r="F251" s="160"/>
      <c r="G251" s="161"/>
      <c r="H251" s="158" t="s">
        <v>309</v>
      </c>
      <c r="I251" s="158"/>
      <c r="J251" s="11" t="s">
        <v>329</v>
      </c>
    </row>
    <row r="252" spans="1:10" ht="11.25" customHeight="1">
      <c r="A252" s="63"/>
      <c r="B252" s="5">
        <v>5</v>
      </c>
      <c r="C252" s="158" t="s">
        <v>340</v>
      </c>
      <c r="D252" s="158"/>
      <c r="E252" s="159" t="s">
        <v>280</v>
      </c>
      <c r="F252" s="160"/>
      <c r="G252" s="161"/>
      <c r="H252" s="158" t="s">
        <v>309</v>
      </c>
      <c r="I252" s="158"/>
      <c r="J252" s="11" t="s">
        <v>329</v>
      </c>
    </row>
    <row r="253" spans="1:10" ht="11.25" customHeight="1">
      <c r="A253" s="63"/>
      <c r="B253" s="5">
        <v>6</v>
      </c>
      <c r="C253" s="158" t="s">
        <v>339</v>
      </c>
      <c r="D253" s="158"/>
      <c r="E253" s="159" t="s">
        <v>279</v>
      </c>
      <c r="F253" s="160"/>
      <c r="G253" s="161"/>
      <c r="H253" s="158" t="s">
        <v>309</v>
      </c>
      <c r="I253" s="158"/>
      <c r="J253" s="11" t="s">
        <v>329</v>
      </c>
    </row>
    <row r="254" spans="1:10" ht="11.25" customHeight="1">
      <c r="A254" s="63"/>
      <c r="B254" s="5">
        <v>7</v>
      </c>
      <c r="C254" s="158" t="s">
        <v>92</v>
      </c>
      <c r="D254" s="158"/>
      <c r="E254" s="159" t="s">
        <v>278</v>
      </c>
      <c r="F254" s="160"/>
      <c r="G254" s="161"/>
      <c r="H254" s="158" t="s">
        <v>324</v>
      </c>
      <c r="I254" s="158"/>
      <c r="J254" s="11" t="s">
        <v>329</v>
      </c>
    </row>
    <row r="255" spans="1:10" ht="27.75" customHeight="1">
      <c r="A255" s="63"/>
      <c r="B255" s="5">
        <v>8</v>
      </c>
      <c r="C255" s="158" t="s">
        <v>91</v>
      </c>
      <c r="D255" s="158"/>
      <c r="E255" s="159" t="s">
        <v>277</v>
      </c>
      <c r="F255" s="160"/>
      <c r="G255" s="161"/>
      <c r="H255" s="158" t="s">
        <v>325</v>
      </c>
      <c r="I255" s="158"/>
      <c r="J255" s="11" t="s">
        <v>118</v>
      </c>
    </row>
    <row r="256" spans="1:10" ht="30.75" customHeight="1">
      <c r="A256" s="63"/>
      <c r="B256" s="5">
        <v>9</v>
      </c>
      <c r="C256" s="158" t="s">
        <v>90</v>
      </c>
      <c r="D256" s="158"/>
      <c r="E256" s="159" t="s">
        <v>276</v>
      </c>
      <c r="F256" s="160"/>
      <c r="G256" s="161"/>
      <c r="H256" s="158" t="s">
        <v>325</v>
      </c>
      <c r="I256" s="158"/>
      <c r="J256" s="11" t="s">
        <v>118</v>
      </c>
    </row>
    <row r="257" spans="1:10" ht="30.75" customHeight="1">
      <c r="A257" s="63"/>
      <c r="B257" s="5">
        <v>10</v>
      </c>
      <c r="C257" s="158" t="s">
        <v>93</v>
      </c>
      <c r="D257" s="158"/>
      <c r="E257" s="159" t="s">
        <v>275</v>
      </c>
      <c r="F257" s="160"/>
      <c r="G257" s="161"/>
      <c r="H257" s="158" t="s">
        <v>325</v>
      </c>
      <c r="I257" s="158"/>
      <c r="J257" s="11" t="s">
        <v>118</v>
      </c>
    </row>
    <row r="258" spans="1:10" ht="30.75" customHeight="1">
      <c r="A258" s="63"/>
      <c r="B258" s="5">
        <v>11</v>
      </c>
      <c r="C258" s="158" t="s">
        <v>338</v>
      </c>
      <c r="D258" s="158"/>
      <c r="E258" s="159" t="s">
        <v>274</v>
      </c>
      <c r="F258" s="160"/>
      <c r="G258" s="161"/>
      <c r="H258" s="158" t="s">
        <v>326</v>
      </c>
      <c r="I258" s="158"/>
      <c r="J258" s="19" t="s">
        <v>330</v>
      </c>
    </row>
    <row r="259" spans="1:10" ht="30.75" customHeight="1">
      <c r="A259" s="63"/>
      <c r="B259" s="5">
        <v>12</v>
      </c>
      <c r="C259" s="158" t="s">
        <v>95</v>
      </c>
      <c r="D259" s="158"/>
      <c r="E259" s="158" t="s">
        <v>273</v>
      </c>
      <c r="F259" s="158"/>
      <c r="G259" s="158"/>
      <c r="H259" s="158" t="s">
        <v>88</v>
      </c>
      <c r="I259" s="158"/>
      <c r="J259" s="11" t="s">
        <v>118</v>
      </c>
    </row>
    <row r="260" spans="1:10" ht="30.75" customHeight="1">
      <c r="A260" s="63"/>
      <c r="B260" s="5">
        <v>13</v>
      </c>
      <c r="C260" s="158" t="s">
        <v>337</v>
      </c>
      <c r="D260" s="158"/>
      <c r="E260" s="158" t="s">
        <v>272</v>
      </c>
      <c r="F260" s="158"/>
      <c r="G260" s="158"/>
      <c r="H260" s="158" t="s">
        <v>89</v>
      </c>
      <c r="I260" s="158"/>
      <c r="J260" s="19" t="s">
        <v>116</v>
      </c>
    </row>
    <row r="261" spans="1:10" s="12" customFormat="1" ht="37.5" customHeight="1">
      <c r="A261" s="63"/>
      <c r="B261" s="18">
        <v>14</v>
      </c>
      <c r="C261" s="166" t="s">
        <v>334</v>
      </c>
      <c r="D261" s="166"/>
      <c r="E261" s="166" t="s">
        <v>270</v>
      </c>
      <c r="F261" s="166"/>
      <c r="G261" s="166"/>
      <c r="H261" s="166" t="s">
        <v>327</v>
      </c>
      <c r="I261" s="166"/>
      <c r="J261" s="19" t="s">
        <v>331</v>
      </c>
    </row>
    <row r="262" spans="1:10" s="12" customFormat="1" ht="37.5" customHeight="1">
      <c r="A262" s="165"/>
      <c r="B262" s="18">
        <v>15</v>
      </c>
      <c r="C262" s="166" t="s">
        <v>335</v>
      </c>
      <c r="D262" s="166"/>
      <c r="E262" s="166" t="s">
        <v>270</v>
      </c>
      <c r="F262" s="166"/>
      <c r="G262" s="166"/>
      <c r="H262" s="166" t="s">
        <v>327</v>
      </c>
      <c r="I262" s="166"/>
      <c r="J262" s="19" t="s">
        <v>332</v>
      </c>
    </row>
    <row r="263" spans="1:10" s="12" customFormat="1" ht="37.5" customHeight="1" thickBot="1">
      <c r="A263" s="116"/>
      <c r="B263" s="20">
        <v>16</v>
      </c>
      <c r="C263" s="189" t="s">
        <v>336</v>
      </c>
      <c r="D263" s="189"/>
      <c r="E263" s="189" t="s">
        <v>271</v>
      </c>
      <c r="F263" s="189"/>
      <c r="G263" s="189"/>
      <c r="H263" s="189" t="s">
        <v>327</v>
      </c>
      <c r="I263" s="189"/>
      <c r="J263" s="21" t="s">
        <v>333</v>
      </c>
    </row>
    <row r="268" spans="1:10" ht="15">
      <c r="A268" s="1"/>
      <c r="B268" s="187" t="s">
        <v>347</v>
      </c>
      <c r="C268" s="187"/>
      <c r="D268" s="187"/>
      <c r="E268" s="14"/>
      <c r="F268" s="15"/>
      <c r="G268" s="188" t="s">
        <v>92</v>
      </c>
      <c r="H268" s="188"/>
      <c r="I268" s="188"/>
      <c r="J268" s="188"/>
    </row>
    <row r="269" spans="1:10" ht="15">
      <c r="B269" s="14"/>
      <c r="C269" s="14"/>
      <c r="D269" s="14"/>
      <c r="E269" s="14"/>
      <c r="F269" s="15"/>
      <c r="G269" s="15"/>
      <c r="H269" s="14"/>
      <c r="I269" s="14"/>
      <c r="J269" s="14"/>
    </row>
    <row r="270" spans="1:10" ht="15">
      <c r="B270" s="14"/>
      <c r="C270" s="14"/>
      <c r="D270" s="14"/>
      <c r="E270" s="14"/>
      <c r="F270" s="15"/>
      <c r="G270" s="15"/>
      <c r="H270" s="14"/>
      <c r="I270" s="14"/>
      <c r="J270" s="14"/>
    </row>
    <row r="271" spans="1:10" ht="15">
      <c r="A271" s="1"/>
      <c r="B271" s="187" t="s">
        <v>87</v>
      </c>
      <c r="C271" s="187"/>
      <c r="D271" s="187"/>
      <c r="E271" s="14"/>
      <c r="F271" s="15"/>
      <c r="G271" s="188" t="s">
        <v>345</v>
      </c>
      <c r="H271" s="188"/>
      <c r="I271" s="188"/>
      <c r="J271" s="188"/>
    </row>
    <row r="272" spans="1:10" ht="15">
      <c r="B272" s="14"/>
      <c r="C272" s="14"/>
      <c r="D272" s="14"/>
      <c r="E272" s="14"/>
      <c r="F272" s="15"/>
      <c r="G272" s="15"/>
      <c r="H272" s="14"/>
      <c r="I272" s="14"/>
      <c r="J272" s="14"/>
    </row>
    <row r="273" spans="1:10" ht="15">
      <c r="B273" s="14"/>
      <c r="C273" s="14"/>
      <c r="D273" s="14"/>
      <c r="E273" s="14"/>
      <c r="F273" s="15"/>
      <c r="G273" s="15"/>
      <c r="H273" s="14"/>
      <c r="I273" s="14"/>
      <c r="J273" s="14"/>
    </row>
    <row r="274" spans="1:10" ht="14.25">
      <c r="A274" s="1"/>
      <c r="B274" s="187" t="s">
        <v>348</v>
      </c>
      <c r="C274" s="187"/>
      <c r="D274" s="187"/>
      <c r="E274" s="187"/>
      <c r="F274" s="187"/>
      <c r="G274" s="188" t="s">
        <v>346</v>
      </c>
      <c r="H274" s="188"/>
      <c r="I274" s="188"/>
      <c r="J274" s="188"/>
    </row>
  </sheetData>
  <mergeCells count="603">
    <mergeCell ref="B211:F211"/>
    <mergeCell ref="G211:J211"/>
    <mergeCell ref="B210:F210"/>
    <mergeCell ref="G210:J210"/>
    <mergeCell ref="B209:F209"/>
    <mergeCell ref="B226:D226"/>
    <mergeCell ref="E225:J225"/>
    <mergeCell ref="E227:J227"/>
    <mergeCell ref="G219:J219"/>
    <mergeCell ref="B223:J223"/>
    <mergeCell ref="B224:D224"/>
    <mergeCell ref="B225:D225"/>
    <mergeCell ref="B221:F221"/>
    <mergeCell ref="B227:D227"/>
    <mergeCell ref="G216:J216"/>
    <mergeCell ref="B213:F213"/>
    <mergeCell ref="B214:F214"/>
    <mergeCell ref="G215:J215"/>
    <mergeCell ref="G213:J213"/>
    <mergeCell ref="G214:J214"/>
    <mergeCell ref="B215:F215"/>
    <mergeCell ref="G221:J221"/>
    <mergeCell ref="B222:F222"/>
    <mergeCell ref="G222:J222"/>
    <mergeCell ref="E226:J226"/>
    <mergeCell ref="B212:F212"/>
    <mergeCell ref="G212:J212"/>
    <mergeCell ref="B216:F216"/>
    <mergeCell ref="B219:F219"/>
    <mergeCell ref="B218:F218"/>
    <mergeCell ref="G218:J218"/>
    <mergeCell ref="G220:J220"/>
    <mergeCell ref="B217:F217"/>
    <mergeCell ref="G217:J217"/>
    <mergeCell ref="B220:F220"/>
    <mergeCell ref="G209:J209"/>
    <mergeCell ref="B208:F208"/>
    <mergeCell ref="G208:J208"/>
    <mergeCell ref="B192:J192"/>
    <mergeCell ref="B199:J199"/>
    <mergeCell ref="G201:J201"/>
    <mergeCell ref="B194:F194"/>
    <mergeCell ref="B201:F201"/>
    <mergeCell ref="B196:F196"/>
    <mergeCell ref="B198:F198"/>
    <mergeCell ref="G198:J198"/>
    <mergeCell ref="B200:F200"/>
    <mergeCell ref="G200:J200"/>
    <mergeCell ref="B197:F197"/>
    <mergeCell ref="G196:J196"/>
    <mergeCell ref="G202:J202"/>
    <mergeCell ref="B205:F205"/>
    <mergeCell ref="G206:J206"/>
    <mergeCell ref="G204:J204"/>
    <mergeCell ref="G205:J205"/>
    <mergeCell ref="B206:F206"/>
    <mergeCell ref="G197:J197"/>
    <mergeCell ref="B203:F203"/>
    <mergeCell ref="G203:J203"/>
    <mergeCell ref="G184:J184"/>
    <mergeCell ref="G187:J187"/>
    <mergeCell ref="G186:J186"/>
    <mergeCell ref="B187:F187"/>
    <mergeCell ref="B195:F195"/>
    <mergeCell ref="G195:J195"/>
    <mergeCell ref="G194:J194"/>
    <mergeCell ref="B204:F204"/>
    <mergeCell ref="B207:J207"/>
    <mergeCell ref="B202:F202"/>
    <mergeCell ref="I95:J95"/>
    <mergeCell ref="G168:J168"/>
    <mergeCell ref="I160:J160"/>
    <mergeCell ref="G182:J182"/>
    <mergeCell ref="B185:F185"/>
    <mergeCell ref="G178:J178"/>
    <mergeCell ref="B179:F179"/>
    <mergeCell ref="G179:J179"/>
    <mergeCell ref="B178:F178"/>
    <mergeCell ref="B175:F175"/>
    <mergeCell ref="B177:J177"/>
    <mergeCell ref="B181:F181"/>
    <mergeCell ref="G181:J181"/>
    <mergeCell ref="G169:J169"/>
    <mergeCell ref="G170:J170"/>
    <mergeCell ref="G176:J176"/>
    <mergeCell ref="G173:J173"/>
    <mergeCell ref="B174:F174"/>
    <mergeCell ref="G172:J172"/>
    <mergeCell ref="G174:J174"/>
    <mergeCell ref="B169:F169"/>
    <mergeCell ref="B183:F183"/>
    <mergeCell ref="G183:J183"/>
    <mergeCell ref="G171:J171"/>
    <mergeCell ref="I91:J91"/>
    <mergeCell ref="B171:F171"/>
    <mergeCell ref="B172:F172"/>
    <mergeCell ref="G175:J175"/>
    <mergeCell ref="G188:J188"/>
    <mergeCell ref="I86:J86"/>
    <mergeCell ref="B86:E86"/>
    <mergeCell ref="I130:J130"/>
    <mergeCell ref="I118:J118"/>
    <mergeCell ref="I119:J119"/>
    <mergeCell ref="I121:J121"/>
    <mergeCell ref="G120:J120"/>
    <mergeCell ref="G125:H125"/>
    <mergeCell ref="G124:H124"/>
    <mergeCell ref="G123:H123"/>
    <mergeCell ref="I123:J123"/>
    <mergeCell ref="I124:J124"/>
    <mergeCell ref="I125:J125"/>
    <mergeCell ref="B121:F121"/>
    <mergeCell ref="G88:H88"/>
    <mergeCell ref="G91:H91"/>
    <mergeCell ref="B101:E101"/>
    <mergeCell ref="I103:J103"/>
    <mergeCell ref="G95:H95"/>
    <mergeCell ref="I90:J90"/>
    <mergeCell ref="B89:E89"/>
    <mergeCell ref="B90:E90"/>
    <mergeCell ref="G104:H104"/>
    <mergeCell ref="G100:H100"/>
    <mergeCell ref="I96:J96"/>
    <mergeCell ref="I89:J89"/>
    <mergeCell ref="G94:H94"/>
    <mergeCell ref="B81:D81"/>
    <mergeCell ref="I92:J92"/>
    <mergeCell ref="E83:J83"/>
    <mergeCell ref="E84:J84"/>
    <mergeCell ref="B84:D84"/>
    <mergeCell ref="B99:E99"/>
    <mergeCell ref="B93:E93"/>
    <mergeCell ref="G103:H103"/>
    <mergeCell ref="I101:J101"/>
    <mergeCell ref="G102:H102"/>
    <mergeCell ref="B85:J85"/>
    <mergeCell ref="G98:H98"/>
    <mergeCell ref="I104:J104"/>
    <mergeCell ref="I87:J87"/>
    <mergeCell ref="G92:H92"/>
    <mergeCell ref="B87:E87"/>
    <mergeCell ref="C252:D252"/>
    <mergeCell ref="C256:D256"/>
    <mergeCell ref="D243:E243"/>
    <mergeCell ref="D241:E241"/>
    <mergeCell ref="B274:F274"/>
    <mergeCell ref="G268:J268"/>
    <mergeCell ref="G271:J271"/>
    <mergeCell ref="G274:J274"/>
    <mergeCell ref="B268:D268"/>
    <mergeCell ref="B271:D271"/>
    <mergeCell ref="H260:I260"/>
    <mergeCell ref="C249:D249"/>
    <mergeCell ref="E263:G263"/>
    <mergeCell ref="C261:D261"/>
    <mergeCell ref="C263:D263"/>
    <mergeCell ref="C262:D262"/>
    <mergeCell ref="E262:G262"/>
    <mergeCell ref="I243:J243"/>
    <mergeCell ref="H263:I263"/>
    <mergeCell ref="I244:J244"/>
    <mergeCell ref="H261:I261"/>
    <mergeCell ref="D244:E244"/>
    <mergeCell ref="E261:G261"/>
    <mergeCell ref="H250:I250"/>
    <mergeCell ref="B168:F168"/>
    <mergeCell ref="B162:F162"/>
    <mergeCell ref="I233:J233"/>
    <mergeCell ref="B234:J234"/>
    <mergeCell ref="E224:J224"/>
    <mergeCell ref="I245:J245"/>
    <mergeCell ref="B230:D230"/>
    <mergeCell ref="G161:H161"/>
    <mergeCell ref="I161:J161"/>
    <mergeCell ref="I162:J162"/>
    <mergeCell ref="G162:H162"/>
    <mergeCell ref="G190:J190"/>
    <mergeCell ref="B191:F191"/>
    <mergeCell ref="G189:J189"/>
    <mergeCell ref="B193:F193"/>
    <mergeCell ref="G193:J193"/>
    <mergeCell ref="B182:F182"/>
    <mergeCell ref="G191:J191"/>
    <mergeCell ref="B190:F190"/>
    <mergeCell ref="G185:J185"/>
    <mergeCell ref="B186:F186"/>
    <mergeCell ref="B189:F189"/>
    <mergeCell ref="B188:F188"/>
    <mergeCell ref="B184:F184"/>
    <mergeCell ref="B149:F149"/>
    <mergeCell ref="I149:J149"/>
    <mergeCell ref="B155:F155"/>
    <mergeCell ref="B152:F152"/>
    <mergeCell ref="H249:I249"/>
    <mergeCell ref="E249:G249"/>
    <mergeCell ref="C250:D250"/>
    <mergeCell ref="E250:G250"/>
    <mergeCell ref="G166:J166"/>
    <mergeCell ref="G167:J167"/>
    <mergeCell ref="B164:F164"/>
    <mergeCell ref="G164:J164"/>
    <mergeCell ref="E248:G248"/>
    <mergeCell ref="D240:E240"/>
    <mergeCell ref="B176:F176"/>
    <mergeCell ref="B173:F173"/>
    <mergeCell ref="B180:F180"/>
    <mergeCell ref="B170:F170"/>
    <mergeCell ref="G180:J180"/>
    <mergeCell ref="B166:F166"/>
    <mergeCell ref="B165:J165"/>
    <mergeCell ref="I236:J236"/>
    <mergeCell ref="B167:F167"/>
    <mergeCell ref="B161:F161"/>
    <mergeCell ref="G158:H158"/>
    <mergeCell ref="I159:J159"/>
    <mergeCell ref="G152:J152"/>
    <mergeCell ref="B159:F159"/>
    <mergeCell ref="B150:F150"/>
    <mergeCell ref="I157:J157"/>
    <mergeCell ref="G155:H155"/>
    <mergeCell ref="G150:H150"/>
    <mergeCell ref="I150:J150"/>
    <mergeCell ref="B158:F158"/>
    <mergeCell ref="G157:H157"/>
    <mergeCell ref="I154:J154"/>
    <mergeCell ref="I153:J153"/>
    <mergeCell ref="B153:F153"/>
    <mergeCell ref="A235:A245"/>
    <mergeCell ref="B235:J235"/>
    <mergeCell ref="D242:E242"/>
    <mergeCell ref="I242:J242"/>
    <mergeCell ref="I238:J238"/>
    <mergeCell ref="I240:J240"/>
    <mergeCell ref="I239:J239"/>
    <mergeCell ref="D237:E237"/>
    <mergeCell ref="E228:J228"/>
    <mergeCell ref="E229:J229"/>
    <mergeCell ref="B228:D228"/>
    <mergeCell ref="B229:D229"/>
    <mergeCell ref="E230:J230"/>
    <mergeCell ref="A232:A234"/>
    <mergeCell ref="A223:A231"/>
    <mergeCell ref="B231:D231"/>
    <mergeCell ref="E231:J231"/>
    <mergeCell ref="I241:J241"/>
    <mergeCell ref="B232:J232"/>
    <mergeCell ref="D233:F233"/>
    <mergeCell ref="D238:E238"/>
    <mergeCell ref="I237:J237"/>
    <mergeCell ref="D236:E236"/>
    <mergeCell ref="D245:E245"/>
    <mergeCell ref="A246:A263"/>
    <mergeCell ref="C247:D247"/>
    <mergeCell ref="E247:G247"/>
    <mergeCell ref="H247:I247"/>
    <mergeCell ref="C248:D248"/>
    <mergeCell ref="H259:I259"/>
    <mergeCell ref="E251:G251"/>
    <mergeCell ref="H252:I252"/>
    <mergeCell ref="H262:I262"/>
    <mergeCell ref="C251:D251"/>
    <mergeCell ref="C257:D257"/>
    <mergeCell ref="H257:I257"/>
    <mergeCell ref="C259:D259"/>
    <mergeCell ref="E253:G253"/>
    <mergeCell ref="E255:G255"/>
    <mergeCell ref="H248:I248"/>
    <mergeCell ref="H251:I251"/>
    <mergeCell ref="C260:D260"/>
    <mergeCell ref="H253:I253"/>
    <mergeCell ref="H255:I255"/>
    <mergeCell ref="C254:D254"/>
    <mergeCell ref="E254:G254"/>
    <mergeCell ref="E257:G257"/>
    <mergeCell ref="E258:G258"/>
    <mergeCell ref="E259:G259"/>
    <mergeCell ref="E260:G260"/>
    <mergeCell ref="H256:I256"/>
    <mergeCell ref="B59:C59"/>
    <mergeCell ref="E61:F61"/>
    <mergeCell ref="E59:F59"/>
    <mergeCell ref="G59:H59"/>
    <mergeCell ref="B68:D68"/>
    <mergeCell ref="E68:J68"/>
    <mergeCell ref="B65:J65"/>
    <mergeCell ref="C258:D258"/>
    <mergeCell ref="C255:D255"/>
    <mergeCell ref="H258:I258"/>
    <mergeCell ref="H254:I254"/>
    <mergeCell ref="C253:D253"/>
    <mergeCell ref="E256:G256"/>
    <mergeCell ref="E252:G252"/>
    <mergeCell ref="B246:J246"/>
    <mergeCell ref="D239:E239"/>
    <mergeCell ref="I102:J102"/>
    <mergeCell ref="I116:J116"/>
    <mergeCell ref="I97:J97"/>
    <mergeCell ref="G99:H99"/>
    <mergeCell ref="E77:J77"/>
    <mergeCell ref="G58:H58"/>
    <mergeCell ref="E60:F60"/>
    <mergeCell ref="E67:J67"/>
    <mergeCell ref="B75:J75"/>
    <mergeCell ref="B69:D69"/>
    <mergeCell ref="B70:D70"/>
    <mergeCell ref="E74:J74"/>
    <mergeCell ref="E71:J71"/>
    <mergeCell ref="B72:D72"/>
    <mergeCell ref="B73:D73"/>
    <mergeCell ref="E70:J70"/>
    <mergeCell ref="B74:D74"/>
    <mergeCell ref="E69:J69"/>
    <mergeCell ref="I61:J61"/>
    <mergeCell ref="E62:F62"/>
    <mergeCell ref="G62:H62"/>
    <mergeCell ref="B64:J64"/>
    <mergeCell ref="E73:J73"/>
    <mergeCell ref="G63:H63"/>
    <mergeCell ref="I63:J63"/>
    <mergeCell ref="A54:A63"/>
    <mergeCell ref="B57:C57"/>
    <mergeCell ref="E57:F57"/>
    <mergeCell ref="B62:C62"/>
    <mergeCell ref="B61:C61"/>
    <mergeCell ref="B58:C58"/>
    <mergeCell ref="G57:H57"/>
    <mergeCell ref="I57:J57"/>
    <mergeCell ref="D55:D56"/>
    <mergeCell ref="B54:J54"/>
    <mergeCell ref="B55:C55"/>
    <mergeCell ref="G60:H60"/>
    <mergeCell ref="B63:C63"/>
    <mergeCell ref="E63:F63"/>
    <mergeCell ref="B60:C60"/>
    <mergeCell ref="I62:J62"/>
    <mergeCell ref="I60:J60"/>
    <mergeCell ref="G61:H61"/>
    <mergeCell ref="I59:J59"/>
    <mergeCell ref="E58:F58"/>
    <mergeCell ref="G55:H56"/>
    <mergeCell ref="I55:J56"/>
    <mergeCell ref="E55:F56"/>
    <mergeCell ref="I58:J58"/>
    <mergeCell ref="A28:A33"/>
    <mergeCell ref="B28:J28"/>
    <mergeCell ref="B29:D29"/>
    <mergeCell ref="E29:J29"/>
    <mergeCell ref="B30:D30"/>
    <mergeCell ref="E30:J30"/>
    <mergeCell ref="B31:D31"/>
    <mergeCell ref="A34:A43"/>
    <mergeCell ref="B39:D39"/>
    <mergeCell ref="E39:J39"/>
    <mergeCell ref="B43:D43"/>
    <mergeCell ref="B41:J41"/>
    <mergeCell ref="B42:D42"/>
    <mergeCell ref="E42:J42"/>
    <mergeCell ref="B40:D40"/>
    <mergeCell ref="E40:J40"/>
    <mergeCell ref="E43:J43"/>
    <mergeCell ref="E37:J37"/>
    <mergeCell ref="B38:J38"/>
    <mergeCell ref="E31:J31"/>
    <mergeCell ref="B32:D32"/>
    <mergeCell ref="B34:J34"/>
    <mergeCell ref="B36:D36"/>
    <mergeCell ref="E36:J36"/>
    <mergeCell ref="A44:A53"/>
    <mergeCell ref="B47:D47"/>
    <mergeCell ref="E47:J47"/>
    <mergeCell ref="B49:D49"/>
    <mergeCell ref="E49:J49"/>
    <mergeCell ref="B50:D50"/>
    <mergeCell ref="B51:J51"/>
    <mergeCell ref="B46:D46"/>
    <mergeCell ref="E52:J52"/>
    <mergeCell ref="E46:J46"/>
    <mergeCell ref="B45:J45"/>
    <mergeCell ref="B44:J44"/>
    <mergeCell ref="B48:J48"/>
    <mergeCell ref="E53:J53"/>
    <mergeCell ref="B52:D52"/>
    <mergeCell ref="B53:D53"/>
    <mergeCell ref="E50:J50"/>
    <mergeCell ref="E27:J27"/>
    <mergeCell ref="E33:J33"/>
    <mergeCell ref="E25:J25"/>
    <mergeCell ref="B26:D26"/>
    <mergeCell ref="E32:J32"/>
    <mergeCell ref="B33:D33"/>
    <mergeCell ref="B35:J35"/>
    <mergeCell ref="E21:J21"/>
    <mergeCell ref="B22:D22"/>
    <mergeCell ref="E26:J26"/>
    <mergeCell ref="B23:J23"/>
    <mergeCell ref="B24:D24"/>
    <mergeCell ref="A20:A27"/>
    <mergeCell ref="B10:D10"/>
    <mergeCell ref="B16:J16"/>
    <mergeCell ref="A16:A19"/>
    <mergeCell ref="B25:D25"/>
    <mergeCell ref="E17:J17"/>
    <mergeCell ref="E13:J13"/>
    <mergeCell ref="E18:J18"/>
    <mergeCell ref="A11:A15"/>
    <mergeCell ref="B14:D14"/>
    <mergeCell ref="B19:D19"/>
    <mergeCell ref="E19:J19"/>
    <mergeCell ref="E24:J24"/>
    <mergeCell ref="B27:D27"/>
    <mergeCell ref="B20:J20"/>
    <mergeCell ref="B21:D21"/>
    <mergeCell ref="E22:J22"/>
    <mergeCell ref="B13:D13"/>
    <mergeCell ref="A7:A10"/>
    <mergeCell ref="B11:J11"/>
    <mergeCell ref="B12:D12"/>
    <mergeCell ref="E12:J12"/>
    <mergeCell ref="E9:J9"/>
    <mergeCell ref="E10:J10"/>
    <mergeCell ref="A1:J1"/>
    <mergeCell ref="A2:J2"/>
    <mergeCell ref="A4:J4"/>
    <mergeCell ref="A5:J5"/>
    <mergeCell ref="A3:J3"/>
    <mergeCell ref="E8:J8"/>
    <mergeCell ref="E15:J15"/>
    <mergeCell ref="B15:D15"/>
    <mergeCell ref="B18:D18"/>
    <mergeCell ref="B7:J7"/>
    <mergeCell ref="B17:D17"/>
    <mergeCell ref="E14:J14"/>
    <mergeCell ref="B8:D8"/>
    <mergeCell ref="B9:D9"/>
    <mergeCell ref="A163:A222"/>
    <mergeCell ref="B105:J105"/>
    <mergeCell ref="B163:J163"/>
    <mergeCell ref="B94:E94"/>
    <mergeCell ref="B95:E95"/>
    <mergeCell ref="I88:J88"/>
    <mergeCell ref="B117:F117"/>
    <mergeCell ref="I100:J100"/>
    <mergeCell ref="B122:F122"/>
    <mergeCell ref="B128:F128"/>
    <mergeCell ref="B119:F119"/>
    <mergeCell ref="G121:H121"/>
    <mergeCell ref="G146:H146"/>
    <mergeCell ref="I146:J146"/>
    <mergeCell ref="G143:H143"/>
    <mergeCell ref="G145:H145"/>
    <mergeCell ref="B144:F144"/>
    <mergeCell ref="A105:A162"/>
    <mergeCell ref="B116:F116"/>
    <mergeCell ref="B157:F157"/>
    <mergeCell ref="B143:F143"/>
    <mergeCell ref="B131:F131"/>
    <mergeCell ref="B138:J138"/>
    <mergeCell ref="I137:J137"/>
    <mergeCell ref="B66:D66"/>
    <mergeCell ref="E66:J66"/>
    <mergeCell ref="B67:D67"/>
    <mergeCell ref="B77:D77"/>
    <mergeCell ref="E76:J76"/>
    <mergeCell ref="B160:F160"/>
    <mergeCell ref="B148:F148"/>
    <mergeCell ref="B154:F154"/>
    <mergeCell ref="B156:F156"/>
    <mergeCell ref="I158:J158"/>
    <mergeCell ref="I155:J155"/>
    <mergeCell ref="G154:H154"/>
    <mergeCell ref="G160:H160"/>
    <mergeCell ref="E72:J72"/>
    <mergeCell ref="I98:J98"/>
    <mergeCell ref="B82:D82"/>
    <mergeCell ref="E79:J79"/>
    <mergeCell ref="B80:D80"/>
    <mergeCell ref="B79:D79"/>
    <mergeCell ref="G147:H147"/>
    <mergeCell ref="E78:J78"/>
    <mergeCell ref="G86:H86"/>
    <mergeCell ref="B78:D78"/>
    <mergeCell ref="B147:F147"/>
    <mergeCell ref="I114:J114"/>
    <mergeCell ref="I115:J115"/>
    <mergeCell ref="I109:J109"/>
    <mergeCell ref="I110:J110"/>
    <mergeCell ref="I112:J112"/>
    <mergeCell ref="I113:J113"/>
    <mergeCell ref="G133:H133"/>
    <mergeCell ref="G159:H159"/>
    <mergeCell ref="I117:J117"/>
    <mergeCell ref="G117:H117"/>
    <mergeCell ref="G144:H144"/>
    <mergeCell ref="I145:J145"/>
    <mergeCell ref="G153:H153"/>
    <mergeCell ref="G156:J156"/>
    <mergeCell ref="I144:J144"/>
    <mergeCell ref="B151:J151"/>
    <mergeCell ref="B145:F145"/>
    <mergeCell ref="G142:H142"/>
    <mergeCell ref="B142:F142"/>
    <mergeCell ref="B146:F146"/>
    <mergeCell ref="I148:J148"/>
    <mergeCell ref="G148:H148"/>
    <mergeCell ref="G149:H149"/>
    <mergeCell ref="I135:J135"/>
    <mergeCell ref="I128:J128"/>
    <mergeCell ref="G132:H132"/>
    <mergeCell ref="G130:H130"/>
    <mergeCell ref="B132:F132"/>
    <mergeCell ref="I132:J132"/>
    <mergeCell ref="G134:H134"/>
    <mergeCell ref="G131:J131"/>
    <mergeCell ref="G141:H141"/>
    <mergeCell ref="B139:J139"/>
    <mergeCell ref="B134:F134"/>
    <mergeCell ref="I134:J134"/>
    <mergeCell ref="G135:H135"/>
    <mergeCell ref="B135:F135"/>
    <mergeCell ref="B136:F136"/>
    <mergeCell ref="I142:J142"/>
    <mergeCell ref="B133:F133"/>
    <mergeCell ref="B137:F137"/>
    <mergeCell ref="B140:F140"/>
    <mergeCell ref="I143:J143"/>
    <mergeCell ref="I147:J147"/>
    <mergeCell ref="I141:J141"/>
    <mergeCell ref="I136:J136"/>
    <mergeCell ref="I133:J133"/>
    <mergeCell ref="I140:J140"/>
    <mergeCell ref="G137:H137"/>
    <mergeCell ref="B141:F141"/>
    <mergeCell ref="G140:H140"/>
    <mergeCell ref="G136:H136"/>
    <mergeCell ref="A64:A84"/>
    <mergeCell ref="E80:J80"/>
    <mergeCell ref="E81:J81"/>
    <mergeCell ref="E82:J82"/>
    <mergeCell ref="B71:D71"/>
    <mergeCell ref="I99:J99"/>
    <mergeCell ref="I94:J94"/>
    <mergeCell ref="A85:A104"/>
    <mergeCell ref="B100:E100"/>
    <mergeCell ref="B92:E92"/>
    <mergeCell ref="G87:H87"/>
    <mergeCell ref="B98:E98"/>
    <mergeCell ref="G96:H96"/>
    <mergeCell ref="B104:E104"/>
    <mergeCell ref="B103:E103"/>
    <mergeCell ref="B91:E91"/>
    <mergeCell ref="G89:H89"/>
    <mergeCell ref="G93:H93"/>
    <mergeCell ref="I93:J93"/>
    <mergeCell ref="G101:H101"/>
    <mergeCell ref="B83:D83"/>
    <mergeCell ref="B96:E96"/>
    <mergeCell ref="G90:H90"/>
    <mergeCell ref="B76:D76"/>
    <mergeCell ref="B130:F130"/>
    <mergeCell ref="B123:F123"/>
    <mergeCell ref="B124:F124"/>
    <mergeCell ref="G119:H119"/>
    <mergeCell ref="B120:F120"/>
    <mergeCell ref="B88:E88"/>
    <mergeCell ref="B97:E97"/>
    <mergeCell ref="G97:H97"/>
    <mergeCell ref="B102:E102"/>
    <mergeCell ref="G118:H118"/>
    <mergeCell ref="G127:H127"/>
    <mergeCell ref="G114:H114"/>
    <mergeCell ref="G115:H115"/>
    <mergeCell ref="G112:H112"/>
    <mergeCell ref="B109:F109"/>
    <mergeCell ref="B112:F112"/>
    <mergeCell ref="G113:H113"/>
    <mergeCell ref="B126:F126"/>
    <mergeCell ref="B118:F118"/>
    <mergeCell ref="G126:H126"/>
    <mergeCell ref="G128:H128"/>
    <mergeCell ref="I129:J129"/>
    <mergeCell ref="B125:F125"/>
    <mergeCell ref="B129:F129"/>
    <mergeCell ref="B114:F114"/>
    <mergeCell ref="B115:F115"/>
    <mergeCell ref="B106:F106"/>
    <mergeCell ref="B108:F108"/>
    <mergeCell ref="G116:H116"/>
    <mergeCell ref="B113:F113"/>
    <mergeCell ref="I122:J122"/>
    <mergeCell ref="I127:J127"/>
    <mergeCell ref="I108:J108"/>
    <mergeCell ref="B110:F110"/>
    <mergeCell ref="G108:H108"/>
    <mergeCell ref="B111:F111"/>
    <mergeCell ref="G111:J111"/>
    <mergeCell ref="B107:J107"/>
    <mergeCell ref="G106:J106"/>
    <mergeCell ref="G109:H109"/>
    <mergeCell ref="G110:H110"/>
    <mergeCell ref="G122:H122"/>
    <mergeCell ref="G129:H129"/>
    <mergeCell ref="B127:F127"/>
    <mergeCell ref="I126:J126"/>
  </mergeCells>
  <phoneticPr fontId="7" type="noConversion"/>
  <hyperlinks>
    <hyperlink ref="E14" r:id="rId1"/>
    <hyperlink ref="E15" r:id="rId2"/>
  </hyperlinks>
  <pageMargins left="0.47244094488188981" right="0.43307086614173229" top="0.51181102362204722" bottom="0.74803149606299213" header="0.31496062992125984" footer="0.31496062992125984"/>
  <pageSetup paperSize="9" scale="65"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infinbank</vt:lpstr>
    </vt:vector>
  </TitlesOfParts>
  <Company>Reanimator Extreme Edition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 al-XiMiK</dc:creator>
  <cp:lastModifiedBy>kh.mirsabitov</cp:lastModifiedBy>
  <cp:lastPrinted>2016-06-06T07:59:10Z</cp:lastPrinted>
  <dcterms:created xsi:type="dcterms:W3CDTF">2015-05-06T19:50:57Z</dcterms:created>
  <dcterms:modified xsi:type="dcterms:W3CDTF">2016-07-25T10:14:59Z</dcterms:modified>
</cp:coreProperties>
</file>